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P14"/>
  <c r="AAQ14"/>
  <c r="AAR14"/>
  <c r="AAS14"/>
  <c r="AAP13"/>
  <c r="AAQ13"/>
  <c r="AAR13"/>
  <c r="AAS13"/>
  <c r="AAL2"/>
  <c r="AAG9"/>
  <c r="G4"/>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460"/>
  <c r="AAL38"/>
  <c r="AAL25"/>
  <c r="B249" s="1"/>
  <c r="AAL22"/>
  <c r="AAL66"/>
  <c r="B66" s="1"/>
  <c r="AAL65"/>
  <c r="B65" s="1"/>
  <c r="AAL69"/>
  <c r="B69" s="1"/>
  <c r="B307"/>
  <c r="H476"/>
  <c r="K5" l="1"/>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Q5" l="1"/>
  <c r="R6"/>
  <c r="Q4"/>
  <c r="AAG262"/>
  <c r="AAH262" s="1"/>
  <c r="E262" s="1"/>
  <c r="AAG47"/>
  <c r="G47" s="1"/>
  <c r="R5" l="1"/>
  <c r="S6"/>
  <c r="R4"/>
  <c r="AAH47"/>
  <c r="F262"/>
  <c r="AAG264"/>
  <c r="S5" l="1"/>
  <c r="T6"/>
  <c r="S4"/>
  <c r="H47"/>
  <c r="AAG48" s="1"/>
  <c r="G48" s="1"/>
  <c r="AAH48" s="1"/>
  <c r="AAH264"/>
  <c r="E264" s="1"/>
  <c r="E47" l="1"/>
  <c r="T5"/>
  <c r="U6"/>
  <c r="T4"/>
  <c r="F47"/>
  <c r="E48"/>
  <c r="F264"/>
  <c r="AAG265"/>
  <c r="G265" s="1"/>
  <c r="U5" l="1"/>
  <c r="V6"/>
  <c r="U4"/>
  <c r="F48"/>
  <c r="AAG49"/>
  <c r="G49" s="1"/>
  <c r="AAH49" s="1"/>
  <c r="AAH265"/>
  <c r="E265" s="1"/>
  <c r="V5" l="1"/>
  <c r="W6"/>
  <c r="V4"/>
  <c r="E49"/>
  <c r="F265"/>
  <c r="AAG266"/>
  <c r="G266" s="1"/>
  <c r="W5" l="1"/>
  <c r="X6"/>
  <c r="W4"/>
  <c r="AAG50"/>
  <c r="G50" s="1"/>
  <c r="F49"/>
  <c r="AAH50"/>
  <c r="H50" s="1"/>
  <c r="E50" s="1"/>
  <c r="AAH266"/>
  <c r="E266" s="1"/>
  <c r="X5" l="1"/>
  <c r="Y6"/>
  <c r="X4"/>
  <c r="F50"/>
  <c r="AAG68"/>
  <c r="F266"/>
  <c r="AAG267"/>
  <c r="Y5" l="1"/>
  <c r="Z6"/>
  <c r="Y4"/>
  <c r="AAH68"/>
  <c r="AAH267"/>
  <c r="E267" s="1"/>
  <c r="Z5" l="1"/>
  <c r="AA6"/>
  <c r="Z4"/>
  <c r="H68"/>
  <c r="E68" s="1"/>
  <c r="F68"/>
  <c r="F267"/>
  <c r="AAG268"/>
  <c r="AAG69" l="1"/>
  <c r="AA5"/>
  <c r="AB6"/>
  <c r="AA4"/>
  <c r="G69"/>
  <c r="AAH69" s="1"/>
  <c r="H69" s="1"/>
  <c r="AAH268"/>
  <c r="E268" s="1"/>
  <c r="AB5" l="1"/>
  <c r="AC6"/>
  <c r="AB4"/>
  <c r="AAG70"/>
  <c r="G70" s="1"/>
  <c r="AAH70" s="1"/>
  <c r="F69"/>
  <c r="E69"/>
  <c r="F268"/>
  <c r="AAG269"/>
  <c r="AC5" l="1"/>
  <c r="AD6"/>
  <c r="AC4"/>
  <c r="H70"/>
  <c r="E70" s="1"/>
  <c r="AAH269"/>
  <c r="E269" s="1"/>
  <c r="AD5" l="1"/>
  <c r="AE6"/>
  <c r="AD4"/>
  <c r="AAG71"/>
  <c r="G71" s="1"/>
  <c r="F70"/>
  <c r="AAH71"/>
  <c r="F269"/>
  <c r="AAG271"/>
  <c r="AE5" l="1"/>
  <c r="AF6"/>
  <c r="AE4"/>
  <c r="H71"/>
  <c r="E71" s="1"/>
  <c r="AAG288"/>
  <c r="AAG286"/>
  <c r="AAG276"/>
  <c r="AAG274"/>
  <c r="AAG287"/>
  <c r="AAG285"/>
  <c r="AAG284"/>
  <c r="AAG275"/>
  <c r="AAG273"/>
  <c r="F71"/>
  <c r="AF5" l="1"/>
  <c r="AG6"/>
  <c r="AF4"/>
  <c r="AG5" l="1"/>
  <c r="AH6"/>
  <c r="AG4"/>
  <c r="AH5" l="1"/>
  <c r="AI6"/>
  <c r="AH4"/>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H6" s="1"/>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E459"/>
  <c r="E449"/>
  <c r="E460"/>
  <c r="E462"/>
  <c r="E381"/>
  <c r="AAG377"/>
  <c r="AAH28"/>
  <c r="H28" s="1"/>
  <c r="AAG314"/>
  <c r="F314"/>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AAH214"/>
  <c r="H214" s="1"/>
  <c r="F214" s="1"/>
  <c r="F13"/>
  <c r="AAG254"/>
  <c r="AAG256" s="1"/>
  <c r="G256" s="1"/>
  <c r="F31"/>
  <c r="AAH347"/>
  <c r="F347" s="1"/>
  <c r="G363"/>
  <c r="AAH26"/>
  <c r="H26" s="1"/>
  <c r="G26" s="1"/>
  <c r="H363"/>
  <c r="F363" s="1"/>
  <c r="AAG261"/>
  <c r="AAH32" s="1"/>
  <c r="AAG259"/>
  <c r="E314"/>
  <c r="G19"/>
  <c r="AAG395"/>
  <c r="E395" s="1"/>
  <c r="AAG406"/>
  <c r="E406" s="1"/>
  <c r="AAG323"/>
  <c r="AAG332"/>
  <c r="G332" s="1"/>
  <c r="AAH454"/>
  <c r="H454" s="1"/>
  <c r="F454" s="1"/>
  <c r="ABD17"/>
  <c r="ABC17" s="1"/>
  <c r="AAZ17"/>
  <c r="F438"/>
  <c r="AAG439"/>
  <c r="G439" s="1"/>
  <c r="AAH421"/>
  <c r="E421" s="1"/>
  <c r="ABA18"/>
  <c r="AAV18" s="1"/>
  <c r="AAY18"/>
  <c r="AAX18" s="1"/>
  <c r="ABC18"/>
  <c r="G323" l="1"/>
  <c r="AAG376" s="1"/>
  <c r="E376" s="1"/>
  <c r="F26"/>
  <c r="AAG255"/>
  <c r="G255" s="1"/>
  <c r="G364" s="1"/>
  <c r="AAG258"/>
  <c r="AAG415"/>
  <c r="E415" s="1"/>
  <c r="AAG393"/>
  <c r="G393" s="1"/>
  <c r="AAG436" s="1"/>
  <c r="E436" s="1"/>
  <c r="F28"/>
  <c r="AAG260"/>
  <c r="G369" s="1"/>
  <c r="AAG257"/>
  <c r="H366" s="1"/>
  <c r="F366" s="1"/>
  <c r="AAG342"/>
  <c r="G342" s="1"/>
  <c r="AAG344" s="1"/>
  <c r="E344" s="1"/>
  <c r="AAH271"/>
  <c r="AAH219"/>
  <c r="H219" s="1"/>
  <c r="F219" s="1"/>
  <c r="AAH211"/>
  <c r="H211" s="1"/>
  <c r="AAH21" s="1"/>
  <c r="H21" s="1"/>
  <c r="BX6"/>
  <c r="BX5" s="1"/>
  <c r="BW4"/>
  <c r="AAH27"/>
  <c r="H27" s="1"/>
  <c r="AAH237" s="1"/>
  <c r="H237" s="1"/>
  <c r="G28"/>
  <c r="E19"/>
  <c r="AAG83"/>
  <c r="AAG79"/>
  <c r="G79" s="1"/>
  <c r="AAH72"/>
  <c r="H72" s="1"/>
  <c r="AAH79"/>
  <c r="H79" s="1"/>
  <c r="F79" s="1"/>
  <c r="E363"/>
  <c r="G32"/>
  <c r="G370"/>
  <c r="AAG371"/>
  <c r="H370"/>
  <c r="F370" s="1"/>
  <c r="AAG372"/>
  <c r="H365"/>
  <c r="F365" s="1"/>
  <c r="G365"/>
  <c r="G367"/>
  <c r="H367"/>
  <c r="F367" s="1"/>
  <c r="G366"/>
  <c r="G368"/>
  <c r="H368"/>
  <c r="F368" s="1"/>
  <c r="H369"/>
  <c r="F369" s="1"/>
  <c r="H364"/>
  <c r="F364" s="1"/>
  <c r="F393"/>
  <c r="G83"/>
  <c r="F83" s="1"/>
  <c r="F19"/>
  <c r="AAG85"/>
  <c r="AAG225"/>
  <c r="G225" s="1"/>
  <c r="AAH225" s="1"/>
  <c r="H225" s="1"/>
  <c r="AAH332"/>
  <c r="H332" s="1"/>
  <c r="F332" s="1"/>
  <c r="AAH323"/>
  <c r="AAH287"/>
  <c r="AAH284"/>
  <c r="AAH274"/>
  <c r="H274" s="1"/>
  <c r="AAH285"/>
  <c r="H285" s="1"/>
  <c r="AAH273"/>
  <c r="F271"/>
  <c r="AAH286"/>
  <c r="AAH276"/>
  <c r="AAH288"/>
  <c r="AAH275"/>
  <c r="H275" s="1"/>
  <c r="E271"/>
  <c r="AAG347"/>
  <c r="G21"/>
  <c r="AAG211" s="1"/>
  <c r="ABB15"/>
  <c r="AAZ15" s="1"/>
  <c r="F382"/>
  <c r="F421"/>
  <c r="AAG422"/>
  <c r="AAH439"/>
  <c r="F439" s="1"/>
  <c r="AAY17"/>
  <c r="AAX17" s="1"/>
  <c r="ABA17"/>
  <c r="AAV17" s="1"/>
  <c r="E382"/>
  <c r="H323" l="1"/>
  <c r="F323" s="1"/>
  <c r="F27"/>
  <c r="F342"/>
  <c r="G85"/>
  <c r="AAG86"/>
  <c r="G27"/>
  <c r="AAG237"/>
  <c r="G237" s="1"/>
  <c r="E237" s="1"/>
  <c r="BY6"/>
  <c r="BY5" s="1"/>
  <c r="BX4"/>
  <c r="E79"/>
  <c r="F72"/>
  <c r="E72"/>
  <c r="E364"/>
  <c r="E368"/>
  <c r="E366"/>
  <c r="E370"/>
  <c r="E365"/>
  <c r="AAG373"/>
  <c r="AAH251"/>
  <c r="H251" s="1"/>
  <c r="H373"/>
  <c r="AAH371"/>
  <c r="H371" s="1"/>
  <c r="F371" s="1"/>
  <c r="AAH372"/>
  <c r="H372" s="1"/>
  <c r="F372" s="1"/>
  <c r="F32"/>
  <c r="E369"/>
  <c r="E367"/>
  <c r="ABD15"/>
  <c r="ABC15" s="1"/>
  <c r="E21"/>
  <c r="F21"/>
  <c r="AAG353"/>
  <c r="AAH353" s="1"/>
  <c r="E347"/>
  <c r="E288"/>
  <c r="AAG294"/>
  <c r="AAH294" s="1"/>
  <c r="F288"/>
  <c r="E286"/>
  <c r="F286"/>
  <c r="F273"/>
  <c r="E273"/>
  <c r="F274"/>
  <c r="E274"/>
  <c r="F287"/>
  <c r="E287"/>
  <c r="E225"/>
  <c r="AAG226"/>
  <c r="G226" s="1"/>
  <c r="AAH226" s="1"/>
  <c r="H226" s="1"/>
  <c r="F225"/>
  <c r="E439"/>
  <c r="F275"/>
  <c r="E275"/>
  <c r="E276"/>
  <c r="F276"/>
  <c r="F285"/>
  <c r="E285"/>
  <c r="F284"/>
  <c r="E284"/>
  <c r="AAH85"/>
  <c r="H85" s="1"/>
  <c r="E85" s="1"/>
  <c r="E323"/>
  <c r="E332"/>
  <c r="AAH422"/>
  <c r="E422" s="1"/>
  <c r="ABA15"/>
  <c r="AAV15" s="1"/>
  <c r="AAY15"/>
  <c r="AAX15" s="1"/>
  <c r="F251" l="1"/>
  <c r="AAG238"/>
  <c r="G238" s="1"/>
  <c r="AAH238" s="1"/>
  <c r="H238" s="1"/>
  <c r="E238" s="1"/>
  <c r="F237"/>
  <c r="BZ6"/>
  <c r="BZ5" s="1"/>
  <c r="BY4"/>
  <c r="E371"/>
  <c r="E372"/>
  <c r="E226"/>
  <c r="AAG227"/>
  <c r="G227" s="1"/>
  <c r="AAH227" s="1"/>
  <c r="H227" s="1"/>
  <c r="F226"/>
  <c r="E353"/>
  <c r="AAG354"/>
  <c r="G354" s="1"/>
  <c r="F353"/>
  <c r="G86"/>
  <c r="F85"/>
  <c r="F238"/>
  <c r="E294"/>
  <c r="AAG295"/>
  <c r="AAH295" s="1"/>
  <c r="F294"/>
  <c r="F383"/>
  <c r="F422"/>
  <c r="AAG423"/>
  <c r="E383"/>
  <c r="AAH354" l="1"/>
  <c r="AAG239"/>
  <c r="G239" s="1"/>
  <c r="AAH239" s="1"/>
  <c r="H239" s="1"/>
  <c r="AAG241" s="1"/>
  <c r="G241" s="1"/>
  <c r="AAH241" s="1"/>
  <c r="H241" s="1"/>
  <c r="CA6"/>
  <c r="CA5" s="1"/>
  <c r="BZ4"/>
  <c r="AAH86"/>
  <c r="H86" s="1"/>
  <c r="E86" s="1"/>
  <c r="E354"/>
  <c r="AAG355"/>
  <c r="F354"/>
  <c r="E295"/>
  <c r="F295"/>
  <c r="AAG296"/>
  <c r="E239"/>
  <c r="E227"/>
  <c r="AAG228"/>
  <c r="G228" s="1"/>
  <c r="F227"/>
  <c r="AAH423"/>
  <c r="E423" s="1"/>
  <c r="E384"/>
  <c r="F239" l="1"/>
  <c r="AAH355"/>
  <c r="CB6"/>
  <c r="CB5" s="1"/>
  <c r="CA4"/>
  <c r="AAH228"/>
  <c r="H228" s="1"/>
  <c r="E228" s="1"/>
  <c r="F86"/>
  <c r="AAG87"/>
  <c r="G87" s="1"/>
  <c r="E241"/>
  <c r="AAG242"/>
  <c r="G242" s="1"/>
  <c r="AAH242" s="1"/>
  <c r="H242" s="1"/>
  <c r="F241"/>
  <c r="AAH296"/>
  <c r="E296" s="1"/>
  <c r="E355"/>
  <c r="AAG356"/>
  <c r="F355"/>
  <c r="F384"/>
  <c r="F423"/>
  <c r="AAG424"/>
  <c r="AAH356" l="1"/>
  <c r="CC6"/>
  <c r="CC5" s="1"/>
  <c r="CB4"/>
  <c r="E356"/>
  <c r="AAG357"/>
  <c r="F356"/>
  <c r="AAG229"/>
  <c r="G229" s="1"/>
  <c r="AAH229" s="1"/>
  <c r="H229" s="1"/>
  <c r="F228"/>
  <c r="AAG297"/>
  <c r="AAH297" s="1"/>
  <c r="F296"/>
  <c r="E242"/>
  <c r="F242"/>
  <c r="AAG243"/>
  <c r="G243" s="1"/>
  <c r="AAH243" s="1"/>
  <c r="H243" s="1"/>
  <c r="AAH87"/>
  <c r="H87" s="1"/>
  <c r="E385"/>
  <c r="AAH424"/>
  <c r="AAH357" l="1"/>
  <c r="CD6"/>
  <c r="CD5" s="1"/>
  <c r="CC4"/>
  <c r="AAG88"/>
  <c r="G88" s="1"/>
  <c r="F87"/>
  <c r="E243"/>
  <c r="F243"/>
  <c r="AAG244"/>
  <c r="G244" s="1"/>
  <c r="AAH244" s="1"/>
  <c r="H244" s="1"/>
  <c r="E297"/>
  <c r="AAG300"/>
  <c r="F297"/>
  <c r="E229"/>
  <c r="AAG233"/>
  <c r="G233" s="1"/>
  <c r="AAH233" s="1"/>
  <c r="H233" s="1"/>
  <c r="F229"/>
  <c r="E357"/>
  <c r="F357"/>
  <c r="AAG360"/>
  <c r="E87"/>
  <c r="F424"/>
  <c r="AAG428"/>
  <c r="F385"/>
  <c r="E424"/>
  <c r="CE6" l="1"/>
  <c r="CE5" s="1"/>
  <c r="CD4"/>
  <c r="AAH300"/>
  <c r="H300" s="1"/>
  <c r="E300" s="1"/>
  <c r="E244"/>
  <c r="AAG247"/>
  <c r="G247" s="1"/>
  <c r="F244"/>
  <c r="AAH88"/>
  <c r="H88" s="1"/>
  <c r="E88" s="1"/>
  <c r="AAH360"/>
  <c r="F360" s="1"/>
  <c r="E233"/>
  <c r="AAG234"/>
  <c r="G234" s="1"/>
  <c r="F233"/>
  <c r="E386"/>
  <c r="AAG429"/>
  <c r="G429" s="1"/>
  <c r="AAH428"/>
  <c r="H428" s="1"/>
  <c r="F428" s="1"/>
  <c r="CF6" l="1"/>
  <c r="CF5" s="1"/>
  <c r="CE4"/>
  <c r="E360"/>
  <c r="F300"/>
  <c r="AAG301"/>
  <c r="AAH234"/>
  <c r="H234" s="1"/>
  <c r="F234" s="1"/>
  <c r="F88"/>
  <c r="AAG89"/>
  <c r="G89" s="1"/>
  <c r="AAH247"/>
  <c r="H247" s="1"/>
  <c r="F247" s="1"/>
  <c r="AAH430"/>
  <c r="AAH429"/>
  <c r="H429" s="1"/>
  <c r="F429" s="1"/>
  <c r="F386"/>
  <c r="AAG389"/>
  <c r="G389" s="1"/>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AAH310" s="1"/>
  <c r="H310" s="1"/>
  <c r="CN6"/>
  <c r="CN5" s="1"/>
  <c r="CM4"/>
  <c r="F93"/>
  <c r="AAG94"/>
  <c r="G94" s="1"/>
  <c r="E310" l="1"/>
  <c r="F310"/>
  <c r="AAG311"/>
  <c r="G311" s="1"/>
  <c r="AAH311" s="1"/>
  <c r="H311" s="1"/>
  <c r="CO6"/>
  <c r="CO5" s="1"/>
  <c r="CN4"/>
  <c r="AAH94"/>
  <c r="H94" s="1"/>
  <c r="E94" s="1"/>
  <c r="E311" l="1"/>
  <c r="F311"/>
  <c r="AAG312"/>
  <c r="CP6"/>
  <c r="CP5" s="1"/>
  <c r="CO4"/>
  <c r="F94"/>
  <c r="AAG97"/>
  <c r="G97" s="1"/>
  <c r="AAH312" l="1"/>
  <c r="CQ6"/>
  <c r="CQ5" s="1"/>
  <c r="CP4"/>
  <c r="AAH97"/>
  <c r="H97" s="1"/>
  <c r="E97" s="1"/>
  <c r="F312" l="1"/>
  <c r="E312"/>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<sst xmlns="http://schemas.openxmlformats.org/spreadsheetml/2006/main" count="1344" uniqueCount="393">
  <si>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</si>
  <si>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</si>
  <si>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</si>
  <si>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</si>
  <si>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</si>
  <si>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</si>
  <si>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</si>
  <si>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</si>
  <si>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</si>
  <si>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</si>
  <si>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</si>
  <si>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</si>
  <si>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</si>
  <si>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</si>
  <si>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</si>
  <si>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</si>
  <si>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</si>
  <si>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</si>
  <si>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</si>
  <si>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</si>
  <si>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</si>
  <si>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</si>
  <si>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</si>
  <si>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</si>
  <si>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</si>
  <si>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</si>
  <si>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</si>
  <si>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</si>
  <si>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</si>
  <si>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</si>
  <si>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</si>
  <si>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</si>
  <si>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</si>
  <si>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</si>
  <si>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</si>
  <si>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</si>
  <si>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</si>
  <si>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</si>
  <si>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</si>
  <si>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</si>
  <si>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</si>
  <si>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</si>
  <si>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</si>
  <si>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</si>
  <si>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</si>
  <si>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</si>
  <si>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</si>
  <si>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</si>
  <si>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</si>
  <si>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</si>
  <si>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</si>
  <si>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</si>
  <si>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</si>
  <si>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</si>
  <si>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</si>
  <si>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</si>
  <si>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</si>
  <si>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</si>
  <si>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</si>
  <si>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</si>
  <si>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</si>
  <si>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</si>
  <si>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</si>
  <si>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</si>
  <si>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</si>
  <si>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</si>
  <si>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</si>
  <si>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</si>
  <si>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</si>
  <si>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</si>
  <si>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</si>
  <si>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</si>
  <si>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</si>
  <si>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</si>
  <si>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</si>
  <si>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</si>
  <si>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</si>
  <si>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</si>
  <si>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</si>
  <si>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</si>
  <si>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</si>
  <si>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</si>
  <si>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</si>
  <si>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</si>
  <si>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</si>
  <si>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</si>
  <si>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</si>
  <si>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</si>
  <si>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</si>
  <si>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</si>
  <si>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</si>
  <si>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</si>
  <si>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</si>
  <si>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</si>
  <si>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</si>
  <si>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</si>
  <si>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</si>
  <si>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</si>
  <si>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</si>
  <si>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</si>
  <si>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</si>
  <si>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</si>
  <si>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</si>
  <si>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</si>
  <si>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</si>
  <si>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</si>
  <si>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</si>
  <si>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</si>
  <si>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</si>
  <si>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</si>
  <si>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</si>
  <si>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</si>
  <si>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</si>
  <si>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</si>
  <si>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</si>
  <si>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</si>
  <si>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</si>
  <si>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</si>
  <si>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</si>
  <si>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</si>
  <si>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</si>
  <si>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</si>
  <si>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</si>
  <si>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</si>
  <si>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</si>
  <si>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</si>
  <si>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</si>
  <si>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</si>
  <si>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</si>
  <si>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</si>
  <si>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</si>
  <si>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</si>
  <si>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</si>
  <si>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</si>
  <si>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</si>
  <si>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</si>
  <si>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</si>
  <si>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</si>
  <si>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</si>
  <si>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</si>
  <si>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</si>
  <si>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</si>
  <si>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</si>
  <si>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</si>
  <si>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</si>
  <si>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</si>
  <si>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</si>
  <si>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</si>
  <si>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</si>
  <si>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</si>
  <si>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</si>
  <si>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</si>
  <si>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</si>
  <si>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</si>
  <si>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</si>
  <si>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</si>
  <si>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</si>
  <si>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</si>
  <si>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</si>
  <si>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</si>
  <si>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</si>
  <si>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</si>
  <si>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</si>
  <si>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</si>
  <si>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</si>
  <si>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</si>
  <si>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</si>
  <si>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</si>
  <si>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</si>
  <si>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</si>
  <si>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</si>
  <si>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</si>
  <si>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</si>
  <si>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</si>
  <si>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</si>
  <si>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</si>
  <si>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</si>
  <si>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</si>
  <si>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</si>
  <si>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</si>
  <si>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</si>
  <si>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</si>
  <si>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</si>
  <si>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</si>
  <si>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</si>
  <si>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</si>
  <si>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</si>
  <si>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</si>
  <si>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</si>
  <si>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</si>
  <si>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</si>
  <si>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</si>
  <si>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</si>
  <si>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</si>
  <si>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</si>
  <si>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</si>
  <si>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</si>
  <si>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</si>
  <si>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</si>
  <si>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</si>
  <si>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</si>
  <si>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</si>
  <si>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</si>
  <si>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</si>
  <si>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</si>
  <si>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</si>
  <si>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</si>
  <si>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</si>
  <si>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</si>
  <si>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</si>
  <si>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</si>
  <si>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</si>
  <si>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</si>
  <si>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</si>
  <si>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</si>
  <si>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</si>
  <si>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</si>
  <si>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</si>
  <si>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</si>
  <si>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</si>
  <si>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</si>
  <si>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</si>
  <si>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</si>
  <si>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</si>
  <si>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</si>
  <si>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</si>
  <si>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</si>
  <si>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</si>
  <si>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</si>
  <si>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</si>
  <si>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</si>
  <si>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</si>
  <si>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</si>
  <si>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</si>
  <si>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</si>
  <si>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</si>
  <si>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</si>
  <si>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</si>
  <si>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</si>
  <si>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</si>
  <si>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</si>
  <si>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</si>
  <si>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</si>
  <si>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</si>
  <si>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</si>
  <si>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</si>
  <si>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</si>
  <si>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</si>
  <si>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</si>
  <si>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</si>
  <si>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</si>
  <si>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</si>
  <si>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</si>
  <si>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</si>
  <si>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</si>
  <si>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</si>
  <si>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</si>
  <si>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</si>
  <si>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</si>
  <si>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</si>
  <si>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</si>
  <si>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</si>
  <si>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</si>
  <si>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</si>
  <si>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</si>
  <si>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</si>
  <si>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</si>
  <si>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</si>
  <si>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</si>
  <si>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</si>
  <si>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</si>
  <si>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</si>
  <si>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</si>
  <si>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</si>
  <si>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</si>
  <si>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</si>
  <si>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</si>
  <si>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</si>
  <si>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</si>
  <si>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</si>
  <si>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</si>
  <si>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</si>
  <si>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</si>
  <si>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</si>
  <si>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</si>
  <si>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</si>
  <si>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</si>
  <si>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</si>
  <si>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</si>
  <si>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</si>
  <si>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</si>
  <si>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</si>
  <si>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</si>
  <si>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</si>
  <si>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</si>
  <si>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</si>
  <si>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</si>
  <si>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</si>
  <si>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</si>
  <si>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</si>
  <si>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</si>
  <si>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</si>
  <si>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</si>
  <si>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</si>
  <si>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</si>
  <si>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</si>
  <si>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</si>
  <si>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</si>
  <si>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</si>
  <si>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</si>
  <si>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</si>
  <si>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</si>
  <si>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</si>
  <si>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</si>
  <si>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</si>
  <si>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</si>
  <si>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</si>
  <si>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</si>
  <si>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</si>
  <si>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</si>
  <si>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</si>
  <si>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</si>
  <si>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</si>
  <si>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</si>
  <si>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</si>
  <si>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</si>
  <si>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</si>
  <si>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</si>
  <si>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</si>
  <si>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</si>
  <si>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</si>
  <si>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</si>
  <si>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</si>
  <si>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</si>
  <si>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</si>
  <si>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</si>
  <si>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</si>
  <si>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</si>
  <si>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</si>
  <si>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</si>
  <si>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</si>
  <si>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</si>
  <si>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</si>
  <si>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</si>
  <si>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</si>
  <si>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</si>
  <si>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</si>
  <si>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</si>
  <si>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</si>
  <si>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</si>
  <si>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</si>
  <si>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</si>
  <si>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</si>
  <si>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</si>
  <si>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</si>
  <si>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</si>
  <si>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</si>
  <si>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</si>
  <si>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</si>
  <si>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</si>
  <si>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</si>
  <si>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</si>
  <si>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</si>
  <si>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</si>
  <si>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</si>
  <si>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</si>
  <si>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</si>
  <si>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</si>
  <si>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</si>
  <si>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</si>
  <si>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</si>
  <si>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</si>
  <si>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</si>
  <si>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</si>
  <si>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</si>
  <si>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</si>
  <si>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</si>
  <si>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</si>
  <si>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</si>
  <si>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</si>
  <si>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</si>
  <si>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</si>
  <si>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</si>
  <si>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</si>
  <si>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</si>
  <si>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</si>
  <si>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</si>
  <si>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</si>
  <si>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</si>
  <si>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</si>
  <si>
    <t>Portland</t>
  </si>
  <si>
    <t>Medford</t>
  </si>
  <si>
    <t>Bend</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</si>
</sst>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topLeftCell="A323" zoomScaleNormal="100" workbookViewId="0">
      <selection activeCell="H344" sqref="H344"/>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66" t="s">
        <v>366</v>
      </c>
      <c r="AAF1" s="766"/>
      <c r="AAG1" s="766"/>
      <c r="AAH1" s="766"/>
      <c r="AAI1" s="766"/>
      <c r="AAJ1" s="766"/>
      <c r="AAK1" s="627"/>
      <c r="AAL1" s="361"/>
      <c r="AAM1" s="113"/>
      <c r="AAN1"/>
      <c r="AAT1" s="23"/>
      <c r="AAU1" s="44"/>
    </row>
    <row r="2" spans="1:745" ht="17.25" customHeight="1">
      <c r="A2" s="742"/>
      <c r="B2" s="747" t="s">
        <v>137</v>
      </c>
      <c r="C2" s="768" t="s">
        <v>389</v>
      </c>
      <c r="D2" s="768"/>
      <c r="E2" s="768"/>
      <c r="F2" s="768"/>
      <c r="G2" s="768"/>
      <c r="H2" s="768"/>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66"/>
      <c r="AAF2" s="766"/>
      <c r="AAG2" s="766"/>
      <c r="AAH2" s="766"/>
      <c r="AAI2" s="766"/>
      <c r="AAJ2" s="766"/>
      <c r="AAK2" s="627"/>
      <c r="AAL2" s="362">
        <f>ROW(S.LastCellSchedule)</f>
        <v>476</v>
      </c>
      <c r="AAM2" s="113"/>
      <c r="AAN2"/>
      <c r="AAO2" s="765" t="s">
        <v>365</v>
      </c>
      <c r="AAP2" s="765"/>
      <c r="AAQ2" s="765"/>
      <c r="AAR2" s="765"/>
      <c r="AAS2" s="765"/>
      <c r="AAT2" s="765"/>
      <c r="AAU2" s="44"/>
    </row>
    <row r="3" spans="1:745" ht="18" customHeight="1">
      <c r="A3" s="742"/>
      <c r="B3" s="747"/>
      <c r="C3" s="768"/>
      <c r="D3" s="768"/>
      <c r="E3" s="768"/>
      <c r="F3" s="768"/>
      <c r="G3" s="768"/>
      <c r="H3" s="768"/>
      <c r="I3" s="642"/>
      <c r="J3" s="713">
        <v>0</v>
      </c>
      <c r="K3" s="35"/>
      <c r="N3" s="53"/>
      <c r="O3" s="769" t="s">
        <v>69</v>
      </c>
      <c r="P3" s="770"/>
      <c r="Q3" s="53"/>
      <c r="R3" s="771" t="s">
        <v>68</v>
      </c>
      <c r="S3" s="772"/>
      <c r="T3" s="643"/>
      <c r="U3" s="773" t="s">
        <v>67</v>
      </c>
      <c r="V3" s="774"/>
      <c r="W3" s="643"/>
      <c r="X3" s="643"/>
      <c r="AM3" s="769" t="s">
        <v>69</v>
      </c>
      <c r="AN3" s="770"/>
      <c r="AO3" s="53"/>
      <c r="AP3" s="771" t="s">
        <v>68</v>
      </c>
      <c r="AQ3" s="772"/>
      <c r="AR3" s="53"/>
      <c r="AS3" s="773" t="s">
        <v>67</v>
      </c>
      <c r="AT3" s="774"/>
      <c r="BO3" s="769" t="s">
        <v>69</v>
      </c>
      <c r="BP3" s="770"/>
      <c r="BQ3" s="53"/>
      <c r="BR3" s="771" t="s">
        <v>68</v>
      </c>
      <c r="BS3" s="772"/>
      <c r="BT3" s="53"/>
      <c r="BU3" s="773" t="s">
        <v>67</v>
      </c>
      <c r="BV3" s="774"/>
      <c r="CP3" s="769" t="s">
        <v>69</v>
      </c>
      <c r="CQ3" s="770"/>
      <c r="CR3" s="53"/>
      <c r="CS3" s="771" t="s">
        <v>68</v>
      </c>
      <c r="CT3" s="772"/>
      <c r="CU3" s="53"/>
      <c r="CV3" s="773" t="s">
        <v>67</v>
      </c>
      <c r="CW3" s="774"/>
      <c r="DQ3" s="769" t="s">
        <v>69</v>
      </c>
      <c r="DR3" s="770"/>
      <c r="DS3" s="53"/>
      <c r="DT3" s="771" t="s">
        <v>68</v>
      </c>
      <c r="DU3" s="772"/>
      <c r="DV3" s="53"/>
      <c r="DW3" s="773" t="s">
        <v>67</v>
      </c>
      <c r="DX3" s="774"/>
      <c r="ER3" s="769" t="s">
        <v>69</v>
      </c>
      <c r="ES3" s="770"/>
      <c r="ET3" s="53"/>
      <c r="EU3" s="771" t="s">
        <v>68</v>
      </c>
      <c r="EV3" s="772"/>
      <c r="EW3" s="53"/>
      <c r="EX3" s="773" t="s">
        <v>67</v>
      </c>
      <c r="EY3" s="774"/>
      <c r="FS3" s="769" t="s">
        <v>69</v>
      </c>
      <c r="FT3" s="770"/>
      <c r="FU3" s="53"/>
      <c r="FV3" s="771" t="s">
        <v>68</v>
      </c>
      <c r="FW3" s="772"/>
      <c r="FX3" s="53"/>
      <c r="FY3" s="773" t="s">
        <v>67</v>
      </c>
      <c r="FZ3" s="774"/>
      <c r="GT3" s="769" t="s">
        <v>69</v>
      </c>
      <c r="GU3" s="770"/>
      <c r="GV3" s="53"/>
      <c r="GW3" s="771" t="s">
        <v>68</v>
      </c>
      <c r="GX3" s="772"/>
      <c r="GY3" s="53"/>
      <c r="GZ3" s="773" t="s">
        <v>67</v>
      </c>
      <c r="HA3" s="774"/>
      <c r="HU3" s="769" t="s">
        <v>69</v>
      </c>
      <c r="HV3" s="770"/>
      <c r="HW3" s="53"/>
      <c r="HX3" s="771" t="s">
        <v>68</v>
      </c>
      <c r="HY3" s="772"/>
      <c r="HZ3" s="53"/>
      <c r="IA3" s="773" t="s">
        <v>67</v>
      </c>
      <c r="IB3" s="774"/>
      <c r="IW3" s="769" t="s">
        <v>69</v>
      </c>
      <c r="IX3" s="770"/>
      <c r="IY3" s="53"/>
      <c r="IZ3" s="771" t="s">
        <v>68</v>
      </c>
      <c r="JA3" s="772"/>
      <c r="JB3" s="53"/>
      <c r="JC3" s="773" t="s">
        <v>67</v>
      </c>
      <c r="JD3" s="774"/>
      <c r="JY3" s="769" t="s">
        <v>69</v>
      </c>
      <c r="JZ3" s="770"/>
      <c r="KA3" s="53"/>
      <c r="KB3" s="771" t="s">
        <v>68</v>
      </c>
      <c r="KC3" s="772"/>
      <c r="KD3" s="53"/>
      <c r="KE3" s="773" t="s">
        <v>67</v>
      </c>
      <c r="KF3" s="774"/>
      <c r="LA3" s="769" t="s">
        <v>69</v>
      </c>
      <c r="LB3" s="770"/>
      <c r="LC3" s="53"/>
      <c r="LD3" s="771" t="s">
        <v>68</v>
      </c>
      <c r="LE3" s="772"/>
      <c r="LF3" s="53"/>
      <c r="LG3" s="773" t="s">
        <v>67</v>
      </c>
      <c r="LH3" s="774"/>
      <c r="MB3" s="769" t="s">
        <v>69</v>
      </c>
      <c r="MC3" s="770"/>
      <c r="MD3" s="53"/>
      <c r="ME3" s="771" t="s">
        <v>68</v>
      </c>
      <c r="MF3" s="772"/>
      <c r="MG3" s="53"/>
      <c r="MH3" s="773" t="s">
        <v>67</v>
      </c>
      <c r="MI3" s="774"/>
      <c r="ND3" s="769" t="s">
        <v>69</v>
      </c>
      <c r="NE3" s="770"/>
      <c r="NF3" s="53"/>
      <c r="NG3" s="771" t="s">
        <v>68</v>
      </c>
      <c r="NH3" s="772"/>
      <c r="NI3" s="53"/>
      <c r="NJ3" s="773" t="s">
        <v>67</v>
      </c>
      <c r="NK3" s="774"/>
      <c r="OE3" s="769" t="s">
        <v>69</v>
      </c>
      <c r="OF3" s="770"/>
      <c r="OG3" s="53"/>
      <c r="OH3" s="771" t="s">
        <v>68</v>
      </c>
      <c r="OI3" s="772"/>
      <c r="OJ3" s="53"/>
      <c r="OK3" s="773" t="s">
        <v>67</v>
      </c>
      <c r="OL3" s="774"/>
      <c r="PG3" s="769" t="s">
        <v>69</v>
      </c>
      <c r="PH3" s="770"/>
      <c r="PI3" s="53"/>
      <c r="PJ3" s="771" t="s">
        <v>68</v>
      </c>
      <c r="PK3" s="772"/>
      <c r="PL3" s="53"/>
      <c r="PM3" s="773" t="s">
        <v>67</v>
      </c>
      <c r="PN3" s="774"/>
      <c r="QH3" s="769" t="s">
        <v>69</v>
      </c>
      <c r="QI3" s="770"/>
      <c r="QJ3" s="53"/>
      <c r="QK3" s="771" t="s">
        <v>68</v>
      </c>
      <c r="QL3" s="772"/>
      <c r="QM3" s="53"/>
      <c r="QN3" s="773" t="s">
        <v>67</v>
      </c>
      <c r="QO3" s="774"/>
      <c r="RI3" s="769" t="s">
        <v>69</v>
      </c>
      <c r="RJ3" s="770"/>
      <c r="RK3" s="53"/>
      <c r="RL3" s="771" t="s">
        <v>68</v>
      </c>
      <c r="RM3" s="772"/>
      <c r="RN3" s="53"/>
      <c r="RO3" s="773" t="s">
        <v>67</v>
      </c>
      <c r="RP3" s="774"/>
      <c r="SK3" s="769" t="s">
        <v>69</v>
      </c>
      <c r="SL3" s="770"/>
      <c r="SM3" s="53"/>
      <c r="SN3" s="771" t="s">
        <v>68</v>
      </c>
      <c r="SO3" s="772"/>
      <c r="SP3" s="53"/>
      <c r="SQ3" s="773" t="s">
        <v>67</v>
      </c>
      <c r="SR3" s="774"/>
      <c r="TM3" s="769" t="s">
        <v>69</v>
      </c>
      <c r="TN3" s="770"/>
      <c r="TO3" s="53"/>
      <c r="TP3" s="771" t="s">
        <v>68</v>
      </c>
      <c r="TQ3" s="772"/>
      <c r="TR3" s="53"/>
      <c r="TS3" s="773" t="s">
        <v>67</v>
      </c>
      <c r="TT3" s="774"/>
      <c r="UP3" s="769" t="s">
        <v>69</v>
      </c>
      <c r="UQ3" s="770"/>
      <c r="UR3" s="53"/>
      <c r="US3" s="771" t="s">
        <v>68</v>
      </c>
      <c r="UT3" s="772"/>
      <c r="UU3" s="53"/>
      <c r="UV3" s="773" t="s">
        <v>67</v>
      </c>
      <c r="UW3" s="774"/>
      <c r="VQ3" s="769" t="s">
        <v>69</v>
      </c>
      <c r="VR3" s="770"/>
      <c r="VS3" s="53"/>
      <c r="VT3" s="771" t="s">
        <v>68</v>
      </c>
      <c r="VU3" s="772"/>
      <c r="VV3" s="53"/>
      <c r="VW3" s="773" t="s">
        <v>67</v>
      </c>
      <c r="VX3" s="774"/>
      <c r="WR3" s="769" t="s">
        <v>69</v>
      </c>
      <c r="WS3" s="770"/>
      <c r="WT3" s="53"/>
      <c r="WU3" s="771" t="s">
        <v>68</v>
      </c>
      <c r="WV3" s="772"/>
      <c r="WW3" s="53"/>
      <c r="WX3" s="773" t="s">
        <v>67</v>
      </c>
      <c r="WY3" s="774"/>
      <c r="XT3" s="769" t="s">
        <v>69</v>
      </c>
      <c r="XU3" s="770"/>
      <c r="XV3" s="53"/>
      <c r="XW3" s="771" t="s">
        <v>68</v>
      </c>
      <c r="XX3" s="772"/>
      <c r="XY3" s="53"/>
      <c r="XZ3" s="773" t="s">
        <v>67</v>
      </c>
      <c r="YA3" s="774"/>
      <c r="YU3" s="769" t="s">
        <v>69</v>
      </c>
      <c r="YV3" s="770"/>
      <c r="YW3" s="53"/>
      <c r="YX3" s="771" t="s">
        <v>68</v>
      </c>
      <c r="YY3" s="772"/>
      <c r="YZ3" s="53"/>
      <c r="ZA3" s="773" t="s">
        <v>67</v>
      </c>
      <c r="ZB3" s="774"/>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6" t="s">
        <v>2</v>
      </c>
      <c r="F4" s="746"/>
      <c r="G4" s="753" t="str">
        <f ca="1">"Taday "&amp;TEXT(TODAY(),"mm/dd/yy")</f>
        <v>Taday 08/15/13</v>
      </c>
      <c r="H4" s="753"/>
      <c r="I4" s="653"/>
      <c r="J4" s="645">
        <f ca="1">J5</f>
        <v>41501</v>
      </c>
      <c r="K4" s="645" t="str">
        <f ca="1">IF(WEEKDAY(K$6)=2,K6,"")</f>
        <v/>
      </c>
      <c r="L4" s="645" t="str">
        <f t="shared" ref="L4:BW4" ca="1" si="0">IF(WEEKDAY(L$6)=2,L6,"")</f>
        <v/>
      </c>
      <c r="M4" s="645" t="str">
        <f t="shared" ca="1" si="0"/>
        <v/>
      </c>
      <c r="N4" s="645">
        <f t="shared" ca="1" si="0"/>
        <v>41505</v>
      </c>
      <c r="O4" s="645" t="str">
        <f t="shared" ca="1" si="0"/>
        <v/>
      </c>
      <c r="P4" s="645" t="str">
        <f t="shared" ca="1" si="0"/>
        <v/>
      </c>
      <c r="Q4" s="645" t="str">
        <f t="shared" ca="1" si="0"/>
        <v/>
      </c>
      <c r="R4" s="645" t="str">
        <f t="shared" ca="1" si="0"/>
        <v/>
      </c>
      <c r="S4" s="645" t="str">
        <f t="shared" ca="1" si="0"/>
        <v/>
      </c>
      <c r="T4" s="645" t="str">
        <f t="shared" ca="1" si="0"/>
        <v/>
      </c>
      <c r="U4" s="645">
        <f t="shared" ca="1" si="0"/>
        <v>41512</v>
      </c>
      <c r="V4" s="645" t="str">
        <f t="shared" ca="1" si="0"/>
        <v/>
      </c>
      <c r="W4" s="645" t="str">
        <f t="shared" ca="1" si="0"/>
        <v/>
      </c>
      <c r="X4" s="645" t="str">
        <f t="shared" ca="1" si="0"/>
        <v/>
      </c>
      <c r="Y4" s="645" t="str">
        <f t="shared" ca="1" si="0"/>
        <v/>
      </c>
      <c r="Z4" s="645" t="str">
        <f t="shared" ca="1" si="0"/>
        <v/>
      </c>
      <c r="AA4" s="645" t="str">
        <f t="shared" ca="1" si="0"/>
        <v/>
      </c>
      <c r="AB4" s="645">
        <f t="shared" ca="1" si="0"/>
        <v>41519</v>
      </c>
      <c r="AC4" s="645" t="str">
        <f t="shared" ca="1" si="0"/>
        <v/>
      </c>
      <c r="AD4" s="645" t="str">
        <f t="shared" ca="1" si="0"/>
        <v/>
      </c>
      <c r="AE4" s="645" t="str">
        <f t="shared" ca="1" si="0"/>
        <v/>
      </c>
      <c r="AF4" s="645" t="str">
        <f t="shared" ca="1" si="0"/>
        <v/>
      </c>
      <c r="AG4" s="645" t="str">
        <f t="shared" ca="1" si="0"/>
        <v/>
      </c>
      <c r="AH4" s="645" t="str">
        <f t="shared" ca="1" si="0"/>
        <v/>
      </c>
      <c r="AI4" s="645">
        <f t="shared" ca="1" si="0"/>
        <v>41526</v>
      </c>
      <c r="AJ4" s="645" t="str">
        <f t="shared" ca="1" si="0"/>
        <v/>
      </c>
      <c r="AK4" s="645" t="str">
        <f t="shared" ca="1" si="0"/>
        <v/>
      </c>
      <c r="AL4" s="645" t="str">
        <f t="shared" ca="1" si="0"/>
        <v/>
      </c>
      <c r="AM4" s="645" t="str">
        <f t="shared" ca="1" si="0"/>
        <v/>
      </c>
      <c r="AN4" s="645" t="str">
        <f t="shared" ca="1" si="0"/>
        <v/>
      </c>
      <c r="AO4" s="645" t="str">
        <f t="shared" ca="1" si="0"/>
        <v/>
      </c>
      <c r="AP4" s="645">
        <f t="shared" ca="1" si="0"/>
        <v>41533</v>
      </c>
      <c r="AQ4" s="645" t="str">
        <f t="shared" ca="1" si="0"/>
        <v/>
      </c>
      <c r="AR4" s="645" t="str">
        <f t="shared" ca="1" si="0"/>
        <v/>
      </c>
      <c r="AS4" s="645" t="str">
        <f t="shared" ca="1" si="0"/>
        <v/>
      </c>
      <c r="AT4" s="645" t="str">
        <f t="shared" ca="1" si="0"/>
        <v/>
      </c>
      <c r="AU4" s="645" t="str">
        <f t="shared" ca="1" si="0"/>
        <v/>
      </c>
      <c r="AV4" s="645" t="str">
        <f t="shared" ca="1" si="0"/>
        <v/>
      </c>
      <c r="AW4" s="645">
        <f t="shared" ca="1" si="0"/>
        <v>41540</v>
      </c>
      <c r="AX4" s="645" t="str">
        <f t="shared" ca="1" si="0"/>
        <v/>
      </c>
      <c r="AY4" s="645" t="str">
        <f t="shared" ca="1" si="0"/>
        <v/>
      </c>
      <c r="AZ4" s="645" t="str">
        <f t="shared" ca="1" si="0"/>
        <v/>
      </c>
      <c r="BA4" s="645" t="str">
        <f t="shared" ca="1" si="0"/>
        <v/>
      </c>
      <c r="BB4" s="645" t="str">
        <f t="shared" ca="1" si="0"/>
        <v/>
      </c>
      <c r="BC4" s="645" t="str">
        <f t="shared" ca="1" si="0"/>
        <v/>
      </c>
      <c r="BD4" s="645">
        <f t="shared" ca="1" si="0"/>
        <v>41547</v>
      </c>
      <c r="BE4" s="645" t="str">
        <f t="shared" ca="1" si="0"/>
        <v/>
      </c>
      <c r="BF4" s="645" t="str">
        <f t="shared" ca="1" si="0"/>
        <v/>
      </c>
      <c r="BG4" s="645" t="str">
        <f t="shared" ca="1" si="0"/>
        <v/>
      </c>
      <c r="BH4" s="645" t="str">
        <f t="shared" ca="1" si="0"/>
        <v/>
      </c>
      <c r="BI4" s="645" t="str">
        <f t="shared" ca="1" si="0"/>
        <v/>
      </c>
      <c r="BJ4" s="645" t="str">
        <f t="shared" ca="1" si="0"/>
        <v/>
      </c>
      <c r="BK4" s="645">
        <f t="shared" ca="1" si="0"/>
        <v>41554</v>
      </c>
      <c r="BL4" s="645" t="str">
        <f t="shared" ca="1" si="0"/>
        <v/>
      </c>
      <c r="BM4" s="645" t="str">
        <f t="shared" ca="1" si="0"/>
        <v/>
      </c>
      <c r="BN4" s="645" t="str">
        <f t="shared" ca="1" si="0"/>
        <v/>
      </c>
      <c r="BO4" s="645" t="str">
        <f t="shared" ca="1" si="0"/>
        <v/>
      </c>
      <c r="BP4" s="645" t="str">
        <f t="shared" ca="1" si="0"/>
        <v/>
      </c>
      <c r="BQ4" s="645" t="str">
        <f t="shared" ca="1" si="0"/>
        <v/>
      </c>
      <c r="BR4" s="645">
        <f t="shared" ca="1" si="0"/>
        <v>41561</v>
      </c>
      <c r="BS4" s="645" t="str">
        <f t="shared" ca="1" si="0"/>
        <v/>
      </c>
      <c r="BT4" s="645" t="str">
        <f t="shared" ca="1" si="0"/>
        <v/>
      </c>
      <c r="BU4" s="645" t="str">
        <f t="shared" ca="1" si="0"/>
        <v/>
      </c>
      <c r="BV4" s="645" t="str">
        <f t="shared" ca="1" si="0"/>
        <v/>
      </c>
      <c r="BW4" s="645" t="str">
        <f t="shared" ca="1" si="0"/>
        <v/>
      </c>
      <c r="BX4" s="645" t="str">
        <f t="shared" ref="BX4:EI4" ca="1" si="1">IF(WEEKDAY(BX$6)=2,BX6,"")</f>
        <v/>
      </c>
      <c r="BY4" s="645">
        <f t="shared" ca="1" si="1"/>
        <v>41568</v>
      </c>
      <c r="BZ4" s="645" t="str">
        <f t="shared" ca="1" si="1"/>
        <v/>
      </c>
      <c r="CA4" s="645" t="str">
        <f t="shared" ca="1" si="1"/>
        <v/>
      </c>
      <c r="CB4" s="645" t="str">
        <f t="shared" ca="1" si="1"/>
        <v/>
      </c>
      <c r="CC4" s="645" t="str">
        <f t="shared" ca="1" si="1"/>
        <v/>
      </c>
      <c r="CD4" s="645" t="str">
        <f t="shared" ca="1" si="1"/>
        <v/>
      </c>
      <c r="CE4" s="645" t="str">
        <f t="shared" ca="1" si="1"/>
        <v/>
      </c>
      <c r="CF4" s="645">
        <f t="shared" ca="1" si="1"/>
        <v>41575</v>
      </c>
      <c r="CG4" s="645" t="str">
        <f t="shared" ca="1" si="1"/>
        <v/>
      </c>
      <c r="CH4" s="645" t="str">
        <f t="shared" ca="1" si="1"/>
        <v/>
      </c>
      <c r="CI4" s="645" t="str">
        <f t="shared" ca="1" si="1"/>
        <v/>
      </c>
      <c r="CJ4" s="645" t="str">
        <f t="shared" ca="1" si="1"/>
        <v/>
      </c>
      <c r="CK4" s="645" t="str">
        <f t="shared" ca="1" si="1"/>
        <v/>
      </c>
      <c r="CL4" s="645" t="str">
        <f t="shared" ca="1" si="1"/>
        <v/>
      </c>
      <c r="CM4" s="645">
        <f t="shared" ca="1" si="1"/>
        <v>41582</v>
      </c>
      <c r="CN4" s="645" t="str">
        <f t="shared" ca="1" si="1"/>
        <v/>
      </c>
      <c r="CO4" s="645" t="str">
        <f t="shared" ca="1" si="1"/>
        <v/>
      </c>
      <c r="CP4" s="645" t="str">
        <f t="shared" ca="1" si="1"/>
        <v/>
      </c>
      <c r="CQ4" s="645" t="str">
        <f t="shared" ca="1" si="1"/>
        <v/>
      </c>
      <c r="CR4" s="645" t="str">
        <f t="shared" ca="1" si="1"/>
        <v/>
      </c>
      <c r="CS4" s="645" t="str">
        <f t="shared" ca="1" si="1"/>
        <v/>
      </c>
      <c r="CT4" s="645">
        <f t="shared" ca="1" si="1"/>
        <v>41589</v>
      </c>
      <c r="CU4" s="645" t="str">
        <f t="shared" ca="1" si="1"/>
        <v/>
      </c>
      <c r="CV4" s="645" t="str">
        <f t="shared" ca="1" si="1"/>
        <v/>
      </c>
      <c r="CW4" s="645" t="str">
        <f t="shared" ca="1" si="1"/>
        <v/>
      </c>
      <c r="CX4" s="645" t="str">
        <f t="shared" ca="1" si="1"/>
        <v/>
      </c>
      <c r="CY4" s="645" t="str">
        <f t="shared" ca="1" si="1"/>
        <v/>
      </c>
      <c r="CZ4" s="645" t="str">
        <f t="shared" ca="1" si="1"/>
        <v/>
      </c>
      <c r="DA4" s="645">
        <f t="shared" ca="1" si="1"/>
        <v>41596</v>
      </c>
      <c r="DB4" s="645" t="str">
        <f t="shared" ca="1" si="1"/>
        <v/>
      </c>
      <c r="DC4" s="645" t="str">
        <f t="shared" ca="1" si="1"/>
        <v/>
      </c>
      <c r="DD4" s="645" t="str">
        <f t="shared" ca="1" si="1"/>
        <v/>
      </c>
      <c r="DE4" s="645" t="str">
        <f t="shared" ca="1" si="1"/>
        <v/>
      </c>
      <c r="DF4" s="645" t="str">
        <f t="shared" ca="1" si="1"/>
        <v/>
      </c>
      <c r="DG4" s="645" t="str">
        <f t="shared" ca="1" si="1"/>
        <v/>
      </c>
      <c r="DH4" s="645">
        <f t="shared" ca="1" si="1"/>
        <v>41603</v>
      </c>
      <c r="DI4" s="645" t="str">
        <f t="shared" ca="1" si="1"/>
        <v/>
      </c>
      <c r="DJ4" s="645" t="str">
        <f t="shared" ca="1" si="1"/>
        <v/>
      </c>
      <c r="DK4" s="645" t="str">
        <f t="shared" ca="1" si="1"/>
        <v/>
      </c>
      <c r="DL4" s="645" t="str">
        <f t="shared" ca="1" si="1"/>
        <v/>
      </c>
      <c r="DM4" s="645" t="str">
        <f t="shared" ca="1" si="1"/>
        <v/>
      </c>
      <c r="DN4" s="645" t="str">
        <f t="shared" ca="1" si="1"/>
        <v/>
      </c>
      <c r="DO4" s="645">
        <f t="shared" ca="1" si="1"/>
        <v>41610</v>
      </c>
      <c r="DP4" s="645" t="str">
        <f t="shared" ca="1" si="1"/>
        <v/>
      </c>
      <c r="DQ4" s="645" t="str">
        <f t="shared" ca="1" si="1"/>
        <v/>
      </c>
      <c r="DR4" s="645" t="str">
        <f t="shared" ca="1" si="1"/>
        <v/>
      </c>
      <c r="DS4" s="645" t="str">
        <f t="shared" ca="1" si="1"/>
        <v/>
      </c>
      <c r="DT4" s="645" t="str">
        <f t="shared" ca="1" si="1"/>
        <v/>
      </c>
      <c r="DU4" s="645" t="str">
        <f t="shared" ca="1" si="1"/>
        <v/>
      </c>
      <c r="DV4" s="645">
        <f t="shared" ca="1" si="1"/>
        <v>41617</v>
      </c>
      <c r="DW4" s="645" t="str">
        <f t="shared" ca="1" si="1"/>
        <v/>
      </c>
      <c r="DX4" s="645" t="str">
        <f t="shared" ca="1" si="1"/>
        <v/>
      </c>
      <c r="DY4" s="645" t="str">
        <f t="shared" ca="1" si="1"/>
        <v/>
      </c>
      <c r="DZ4" s="645" t="str">
        <f t="shared" ca="1" si="1"/>
        <v/>
      </c>
      <c r="EA4" s="645" t="str">
        <f t="shared" ca="1" si="1"/>
        <v/>
      </c>
      <c r="EB4" s="645" t="str">
        <f t="shared" ca="1" si="1"/>
        <v/>
      </c>
      <c r="EC4" s="645">
        <f t="shared" ca="1" si="1"/>
        <v>41624</v>
      </c>
      <c r="ED4" s="645" t="str">
        <f t="shared" ca="1" si="1"/>
        <v/>
      </c>
      <c r="EE4" s="645" t="str">
        <f t="shared" ca="1" si="1"/>
        <v/>
      </c>
      <c r="EF4" s="645" t="str">
        <f t="shared" ca="1" si="1"/>
        <v/>
      </c>
      <c r="EG4" s="645" t="str">
        <f t="shared" ca="1" si="1"/>
        <v/>
      </c>
      <c r="EH4" s="645" t="str">
        <f t="shared" ca="1" si="1"/>
        <v/>
      </c>
      <c r="EI4" s="645" t="str">
        <f t="shared" ca="1" si="1"/>
        <v/>
      </c>
      <c r="EJ4" s="645">
        <f t="shared" ref="EJ4:GU4" ca="1" si="2">IF(WEEKDAY(EJ$6)=2,EJ6,"")</f>
        <v>41631</v>
      </c>
      <c r="EK4" s="645" t="str">
        <f t="shared" ca="1" si="2"/>
        <v/>
      </c>
      <c r="EL4" s="645" t="str">
        <f t="shared" ca="1" si="2"/>
        <v/>
      </c>
      <c r="EM4" s="645" t="str">
        <f t="shared" ca="1" si="2"/>
        <v/>
      </c>
      <c r="EN4" s="645" t="str">
        <f t="shared" ca="1" si="2"/>
        <v/>
      </c>
      <c r="EO4" s="645" t="str">
        <f t="shared" ca="1" si="2"/>
        <v/>
      </c>
      <c r="EP4" s="645" t="str">
        <f t="shared" ca="1" si="2"/>
        <v/>
      </c>
      <c r="EQ4" s="645">
        <f t="shared" ca="1" si="2"/>
        <v>41638</v>
      </c>
      <c r="ER4" s="645" t="str">
        <f t="shared" ca="1" si="2"/>
        <v/>
      </c>
      <c r="ES4" s="645" t="str">
        <f t="shared" ca="1" si="2"/>
        <v/>
      </c>
      <c r="ET4" s="645" t="str">
        <f t="shared" ca="1" si="2"/>
        <v/>
      </c>
      <c r="EU4" s="645" t="str">
        <f t="shared" ca="1" si="2"/>
        <v/>
      </c>
      <c r="EV4" s="645" t="str">
        <f t="shared" ca="1" si="2"/>
        <v/>
      </c>
      <c r="EW4" s="645" t="str">
        <f t="shared" ca="1" si="2"/>
        <v/>
      </c>
      <c r="EX4" s="645">
        <f t="shared" ca="1" si="2"/>
        <v>41645</v>
      </c>
      <c r="EY4" s="645" t="str">
        <f t="shared" ca="1" si="2"/>
        <v/>
      </c>
      <c r="EZ4" s="645" t="str">
        <f t="shared" ca="1" si="2"/>
        <v/>
      </c>
      <c r="FA4" s="645" t="str">
        <f t="shared" ca="1" si="2"/>
        <v/>
      </c>
      <c r="FB4" s="645" t="str">
        <f t="shared" ca="1" si="2"/>
        <v/>
      </c>
      <c r="FC4" s="645" t="str">
        <f t="shared" ca="1" si="2"/>
        <v/>
      </c>
      <c r="FD4" s="645" t="str">
        <f t="shared" ca="1" si="2"/>
        <v/>
      </c>
      <c r="FE4" s="645">
        <f t="shared" ca="1" si="2"/>
        <v>41652</v>
      </c>
      <c r="FF4" s="645" t="str">
        <f t="shared" ca="1" si="2"/>
        <v/>
      </c>
      <c r="FG4" s="645" t="str">
        <f t="shared" ca="1" si="2"/>
        <v/>
      </c>
      <c r="FH4" s="645" t="str">
        <f t="shared" ca="1" si="2"/>
        <v/>
      </c>
      <c r="FI4" s="645" t="str">
        <f t="shared" ca="1" si="2"/>
        <v/>
      </c>
      <c r="FJ4" s="645" t="str">
        <f t="shared" ca="1" si="2"/>
        <v/>
      </c>
      <c r="FK4" s="645" t="str">
        <f t="shared" ca="1" si="2"/>
        <v/>
      </c>
      <c r="FL4" s="645">
        <f t="shared" ca="1" si="2"/>
        <v>41659</v>
      </c>
      <c r="FM4" s="645" t="str">
        <f t="shared" ca="1" si="2"/>
        <v/>
      </c>
      <c r="FN4" s="645" t="str">
        <f t="shared" ca="1" si="2"/>
        <v/>
      </c>
      <c r="FO4" s="645" t="str">
        <f t="shared" ca="1" si="2"/>
        <v/>
      </c>
      <c r="FP4" s="645" t="str">
        <f t="shared" ca="1" si="2"/>
        <v/>
      </c>
      <c r="FQ4" s="645" t="str">
        <f t="shared" ca="1" si="2"/>
        <v/>
      </c>
      <c r="FR4" s="645" t="str">
        <f t="shared" ca="1" si="2"/>
        <v/>
      </c>
      <c r="FS4" s="645">
        <f t="shared" ca="1" si="2"/>
        <v>41666</v>
      </c>
      <c r="FT4" s="645" t="str">
        <f t="shared" ca="1" si="2"/>
        <v/>
      </c>
      <c r="FU4" s="645" t="str">
        <f t="shared" ca="1" si="2"/>
        <v/>
      </c>
      <c r="FV4" s="645" t="str">
        <f t="shared" ca="1" si="2"/>
        <v/>
      </c>
      <c r="FW4" s="645" t="str">
        <f t="shared" ca="1" si="2"/>
        <v/>
      </c>
      <c r="FX4" s="645" t="str">
        <f t="shared" ca="1" si="2"/>
        <v/>
      </c>
      <c r="FY4" s="645" t="str">
        <f t="shared" ca="1" si="2"/>
        <v/>
      </c>
      <c r="FZ4" s="645">
        <f t="shared" ca="1" si="2"/>
        <v>41673</v>
      </c>
      <c r="GA4" s="645" t="str">
        <f t="shared" ca="1" si="2"/>
        <v/>
      </c>
      <c r="GB4" s="645" t="str">
        <f t="shared" ca="1" si="2"/>
        <v/>
      </c>
      <c r="GC4" s="645" t="str">
        <f t="shared" ca="1" si="2"/>
        <v/>
      </c>
      <c r="GD4" s="645" t="str">
        <f t="shared" ca="1" si="2"/>
        <v/>
      </c>
      <c r="GE4" s="645" t="str">
        <f t="shared" ca="1" si="2"/>
        <v/>
      </c>
      <c r="GF4" s="645" t="str">
        <f t="shared" ca="1" si="2"/>
        <v/>
      </c>
      <c r="GG4" s="645">
        <f t="shared" ca="1" si="2"/>
        <v>41680</v>
      </c>
      <c r="GH4" s="645" t="str">
        <f t="shared" ca="1" si="2"/>
        <v/>
      </c>
      <c r="GI4" s="645" t="str">
        <f t="shared" ca="1" si="2"/>
        <v/>
      </c>
      <c r="GJ4" s="645" t="str">
        <f t="shared" ca="1" si="2"/>
        <v/>
      </c>
      <c r="GK4" s="645" t="str">
        <f t="shared" ca="1" si="2"/>
        <v/>
      </c>
      <c r="GL4" s="645" t="str">
        <f t="shared" ca="1" si="2"/>
        <v/>
      </c>
      <c r="GM4" s="645" t="str">
        <f t="shared" ca="1" si="2"/>
        <v/>
      </c>
      <c r="GN4" s="645">
        <f t="shared" ca="1" si="2"/>
        <v>41687</v>
      </c>
      <c r="GO4" s="645" t="str">
        <f t="shared" ca="1" si="2"/>
        <v/>
      </c>
      <c r="GP4" s="645" t="str">
        <f t="shared" ca="1" si="2"/>
        <v/>
      </c>
      <c r="GQ4" s="645" t="str">
        <f t="shared" ca="1" si="2"/>
        <v/>
      </c>
      <c r="GR4" s="645" t="str">
        <f t="shared" ca="1" si="2"/>
        <v/>
      </c>
      <c r="GS4" s="645" t="str">
        <f t="shared" ca="1" si="2"/>
        <v/>
      </c>
      <c r="GT4" s="645" t="str">
        <f t="shared" ca="1" si="2"/>
        <v/>
      </c>
      <c r="GU4" s="645">
        <f t="shared" ca="1" si="2"/>
        <v>41694</v>
      </c>
      <c r="GV4" s="645" t="str">
        <f t="shared" ref="GV4:JG4" ca="1" si="3">IF(WEEKDAY(GV$6)=2,GV6,"")</f>
        <v/>
      </c>
      <c r="GW4" s="645" t="str">
        <f t="shared" ca="1" si="3"/>
        <v/>
      </c>
      <c r="GX4" s="645" t="str">
        <f t="shared" ca="1" si="3"/>
        <v/>
      </c>
      <c r="GY4" s="645" t="str">
        <f t="shared" ca="1" si="3"/>
        <v/>
      </c>
      <c r="GZ4" s="645" t="str">
        <f t="shared" ca="1" si="3"/>
        <v/>
      </c>
      <c r="HA4" s="645" t="str">
        <f t="shared" ca="1" si="3"/>
        <v/>
      </c>
      <c r="HB4" s="645">
        <f t="shared" ca="1" si="3"/>
        <v>41701</v>
      </c>
      <c r="HC4" s="645" t="str">
        <f t="shared" ca="1" si="3"/>
        <v/>
      </c>
      <c r="HD4" s="645" t="str">
        <f t="shared" ca="1" si="3"/>
        <v/>
      </c>
      <c r="HE4" s="645" t="str">
        <f t="shared" ca="1" si="3"/>
        <v/>
      </c>
      <c r="HF4" s="645" t="str">
        <f t="shared" ca="1" si="3"/>
        <v/>
      </c>
      <c r="HG4" s="645" t="str">
        <f t="shared" ca="1" si="3"/>
        <v/>
      </c>
      <c r="HH4" s="645" t="str">
        <f t="shared" ca="1" si="3"/>
        <v/>
      </c>
      <c r="HI4" s="645">
        <f t="shared" ca="1" si="3"/>
        <v>41708</v>
      </c>
      <c r="HJ4" s="645" t="str">
        <f t="shared" ca="1" si="3"/>
        <v/>
      </c>
      <c r="HK4" s="645" t="str">
        <f t="shared" ca="1" si="3"/>
        <v/>
      </c>
      <c r="HL4" s="645" t="str">
        <f t="shared" ca="1" si="3"/>
        <v/>
      </c>
      <c r="HM4" s="645" t="str">
        <f t="shared" ca="1" si="3"/>
        <v/>
      </c>
      <c r="HN4" s="645" t="str">
        <f t="shared" ca="1" si="3"/>
        <v/>
      </c>
      <c r="HO4" s="645" t="str">
        <f t="shared" ca="1" si="3"/>
        <v/>
      </c>
      <c r="HP4" s="645">
        <f t="shared" ca="1" si="3"/>
        <v>41715</v>
      </c>
      <c r="HQ4" s="645" t="str">
        <f t="shared" ca="1" si="3"/>
        <v/>
      </c>
      <c r="HR4" s="645" t="str">
        <f t="shared" ca="1" si="3"/>
        <v/>
      </c>
      <c r="HS4" s="645" t="str">
        <f t="shared" ca="1" si="3"/>
        <v/>
      </c>
      <c r="HT4" s="645" t="str">
        <f t="shared" ca="1" si="3"/>
        <v/>
      </c>
      <c r="HU4" s="645" t="str">
        <f t="shared" ca="1" si="3"/>
        <v/>
      </c>
      <c r="HV4" s="645" t="str">
        <f t="shared" ca="1" si="3"/>
        <v/>
      </c>
      <c r="HW4" s="645">
        <f t="shared" ca="1" si="3"/>
        <v>41722</v>
      </c>
      <c r="HX4" s="645" t="str">
        <f t="shared" ca="1" si="3"/>
        <v/>
      </c>
      <c r="HY4" s="645" t="str">
        <f t="shared" ca="1" si="3"/>
        <v/>
      </c>
      <c r="HZ4" s="645" t="str">
        <f t="shared" ca="1" si="3"/>
        <v/>
      </c>
      <c r="IA4" s="645" t="str">
        <f t="shared" ca="1" si="3"/>
        <v/>
      </c>
      <c r="IB4" s="645" t="str">
        <f t="shared" ca="1" si="3"/>
        <v/>
      </c>
      <c r="IC4" s="645" t="str">
        <f t="shared" ca="1" si="3"/>
        <v/>
      </c>
      <c r="ID4" s="645">
        <f t="shared" ca="1" si="3"/>
        <v>41729</v>
      </c>
      <c r="IE4" s="645" t="str">
        <f t="shared" ca="1" si="3"/>
        <v/>
      </c>
      <c r="IF4" s="645" t="str">
        <f t="shared" ca="1" si="3"/>
        <v/>
      </c>
      <c r="IG4" s="645" t="str">
        <f t="shared" ca="1" si="3"/>
        <v/>
      </c>
      <c r="IH4" s="645" t="str">
        <f t="shared" ca="1" si="3"/>
        <v/>
      </c>
      <c r="II4" s="645" t="str">
        <f t="shared" ca="1" si="3"/>
        <v/>
      </c>
      <c r="IJ4" s="645" t="str">
        <f t="shared" ca="1" si="3"/>
        <v/>
      </c>
      <c r="IK4" s="645">
        <f t="shared" ca="1" si="3"/>
        <v>41736</v>
      </c>
      <c r="IL4" s="645" t="str">
        <f t="shared" ca="1" si="3"/>
        <v/>
      </c>
      <c r="IM4" s="645" t="str">
        <f t="shared" ca="1" si="3"/>
        <v/>
      </c>
      <c r="IN4" s="645" t="str">
        <f t="shared" ca="1" si="3"/>
        <v/>
      </c>
      <c r="IO4" s="645" t="str">
        <f t="shared" ca="1" si="3"/>
        <v/>
      </c>
      <c r="IP4" s="645" t="str">
        <f t="shared" ca="1" si="3"/>
        <v/>
      </c>
      <c r="IQ4" s="645" t="str">
        <f t="shared" ca="1" si="3"/>
        <v/>
      </c>
      <c r="IR4" s="645">
        <f t="shared" ca="1" si="3"/>
        <v>41743</v>
      </c>
      <c r="IS4" s="645" t="str">
        <f t="shared" ca="1" si="3"/>
        <v/>
      </c>
      <c r="IT4" s="645" t="str">
        <f t="shared" ca="1" si="3"/>
        <v/>
      </c>
      <c r="IU4" s="645" t="str">
        <f t="shared" ca="1" si="3"/>
        <v/>
      </c>
      <c r="IV4" s="645" t="str">
        <f t="shared" ca="1" si="3"/>
        <v/>
      </c>
      <c r="IW4" s="645" t="str">
        <f t="shared" ca="1" si="3"/>
        <v/>
      </c>
      <c r="IX4" s="645" t="str">
        <f t="shared" ca="1" si="3"/>
        <v/>
      </c>
      <c r="IY4" s="645">
        <f t="shared" ca="1" si="3"/>
        <v>41750</v>
      </c>
      <c r="IZ4" s="645" t="str">
        <f t="shared" ca="1" si="3"/>
        <v/>
      </c>
      <c r="JA4" s="645" t="str">
        <f t="shared" ca="1" si="3"/>
        <v/>
      </c>
      <c r="JB4" s="645" t="str">
        <f t="shared" ca="1" si="3"/>
        <v/>
      </c>
      <c r="JC4" s="645" t="str">
        <f t="shared" ca="1" si="3"/>
        <v/>
      </c>
      <c r="JD4" s="645" t="str">
        <f t="shared" ca="1" si="3"/>
        <v/>
      </c>
      <c r="JE4" s="645" t="str">
        <f t="shared" ca="1" si="3"/>
        <v/>
      </c>
      <c r="JF4" s="645">
        <f t="shared" ca="1" si="3"/>
        <v>41757</v>
      </c>
      <c r="JG4" s="645" t="str">
        <f t="shared" ca="1" si="3"/>
        <v/>
      </c>
      <c r="JH4" s="645" t="str">
        <f t="shared" ref="JH4:LS4" ca="1" si="4">IF(WEEKDAY(JH$6)=2,JH6,"")</f>
        <v/>
      </c>
      <c r="JI4" s="645" t="str">
        <f t="shared" ca="1" si="4"/>
        <v/>
      </c>
      <c r="JJ4" s="645" t="str">
        <f t="shared" ca="1" si="4"/>
        <v/>
      </c>
      <c r="JK4" s="645" t="str">
        <f t="shared" ca="1" si="4"/>
        <v/>
      </c>
      <c r="JL4" s="645" t="str">
        <f t="shared" ca="1" si="4"/>
        <v/>
      </c>
      <c r="JM4" s="645">
        <f t="shared" ca="1" si="4"/>
        <v>41764</v>
      </c>
      <c r="JN4" s="645" t="str">
        <f t="shared" ca="1" si="4"/>
        <v/>
      </c>
      <c r="JO4" s="645" t="str">
        <f t="shared" ca="1" si="4"/>
        <v/>
      </c>
      <c r="JP4" s="645" t="str">
        <f t="shared" ca="1" si="4"/>
        <v/>
      </c>
      <c r="JQ4" s="645" t="str">
        <f t="shared" ca="1" si="4"/>
        <v/>
      </c>
      <c r="JR4" s="645" t="str">
        <f t="shared" ca="1" si="4"/>
        <v/>
      </c>
      <c r="JS4" s="645" t="str">
        <f t="shared" ca="1" si="4"/>
        <v/>
      </c>
      <c r="JT4" s="645">
        <f t="shared" ca="1" si="4"/>
        <v>41771</v>
      </c>
      <c r="JU4" s="645" t="str">
        <f t="shared" ca="1" si="4"/>
        <v/>
      </c>
      <c r="JV4" s="645" t="str">
        <f t="shared" ca="1" si="4"/>
        <v/>
      </c>
      <c r="JW4" s="645" t="str">
        <f t="shared" ca="1" si="4"/>
        <v/>
      </c>
      <c r="JX4" s="645" t="str">
        <f t="shared" ca="1" si="4"/>
        <v/>
      </c>
      <c r="JY4" s="645" t="str">
        <f t="shared" ca="1" si="4"/>
        <v/>
      </c>
      <c r="JZ4" s="645" t="str">
        <f t="shared" ca="1" si="4"/>
        <v/>
      </c>
      <c r="KA4" s="645">
        <f t="shared" ca="1" si="4"/>
        <v>41778</v>
      </c>
      <c r="KB4" s="645" t="str">
        <f t="shared" ca="1" si="4"/>
        <v/>
      </c>
      <c r="KC4" s="645" t="str">
        <f t="shared" ca="1" si="4"/>
        <v/>
      </c>
      <c r="KD4" s="645" t="str">
        <f t="shared" ca="1" si="4"/>
        <v/>
      </c>
      <c r="KE4" s="645" t="str">
        <f t="shared" ca="1" si="4"/>
        <v/>
      </c>
      <c r="KF4" s="645" t="str">
        <f t="shared" ca="1" si="4"/>
        <v/>
      </c>
      <c r="KG4" s="645" t="str">
        <f t="shared" ca="1" si="4"/>
        <v/>
      </c>
      <c r="KH4" s="645">
        <f t="shared" ca="1" si="4"/>
        <v>41785</v>
      </c>
      <c r="KI4" s="645" t="str">
        <f t="shared" ca="1" si="4"/>
        <v/>
      </c>
      <c r="KJ4" s="645" t="str">
        <f t="shared" ca="1" si="4"/>
        <v/>
      </c>
      <c r="KK4" s="645" t="str">
        <f t="shared" ca="1" si="4"/>
        <v/>
      </c>
      <c r="KL4" s="645" t="str">
        <f t="shared" ca="1" si="4"/>
        <v/>
      </c>
      <c r="KM4" s="645" t="str">
        <f t="shared" ca="1" si="4"/>
        <v/>
      </c>
      <c r="KN4" s="645" t="str">
        <f t="shared" ca="1" si="4"/>
        <v/>
      </c>
      <c r="KO4" s="645">
        <f t="shared" ca="1" si="4"/>
        <v>41792</v>
      </c>
      <c r="KP4" s="645" t="str">
        <f t="shared" ca="1" si="4"/>
        <v/>
      </c>
      <c r="KQ4" s="645" t="str">
        <f t="shared" ca="1" si="4"/>
        <v/>
      </c>
      <c r="KR4" s="645" t="str">
        <f t="shared" ca="1" si="4"/>
        <v/>
      </c>
      <c r="KS4" s="645" t="str">
        <f t="shared" ca="1" si="4"/>
        <v/>
      </c>
      <c r="KT4" s="645" t="str">
        <f t="shared" ca="1" si="4"/>
        <v/>
      </c>
      <c r="KU4" s="645" t="str">
        <f t="shared" ca="1" si="4"/>
        <v/>
      </c>
      <c r="KV4" s="645">
        <f t="shared" ca="1" si="4"/>
        <v>41799</v>
      </c>
      <c r="KW4" s="645" t="str">
        <f t="shared" ca="1" si="4"/>
        <v/>
      </c>
      <c r="KX4" s="645" t="str">
        <f t="shared" ca="1" si="4"/>
        <v/>
      </c>
      <c r="KY4" s="645" t="str">
        <f t="shared" ca="1" si="4"/>
        <v/>
      </c>
      <c r="KZ4" s="645" t="str">
        <f t="shared" ca="1" si="4"/>
        <v/>
      </c>
      <c r="LA4" s="645" t="str">
        <f t="shared" ca="1" si="4"/>
        <v/>
      </c>
      <c r="LB4" s="645" t="str">
        <f t="shared" ca="1" si="4"/>
        <v/>
      </c>
      <c r="LC4" s="645">
        <f t="shared" ca="1" si="4"/>
        <v>41806</v>
      </c>
      <c r="LD4" s="645" t="str">
        <f t="shared" ca="1" si="4"/>
        <v/>
      </c>
      <c r="LE4" s="645" t="str">
        <f t="shared" ca="1" si="4"/>
        <v/>
      </c>
      <c r="LF4" s="645" t="str">
        <f t="shared" ca="1" si="4"/>
        <v/>
      </c>
      <c r="LG4" s="645" t="str">
        <f t="shared" ca="1" si="4"/>
        <v/>
      </c>
      <c r="LH4" s="645" t="str">
        <f t="shared" ca="1" si="4"/>
        <v/>
      </c>
      <c r="LI4" s="645" t="str">
        <f t="shared" ca="1" si="4"/>
        <v/>
      </c>
      <c r="LJ4" s="645">
        <f t="shared" ca="1" si="4"/>
        <v>41813</v>
      </c>
      <c r="LK4" s="645" t="str">
        <f t="shared" ca="1" si="4"/>
        <v/>
      </c>
      <c r="LL4" s="645" t="str">
        <f t="shared" ca="1" si="4"/>
        <v/>
      </c>
      <c r="LM4" s="645" t="str">
        <f t="shared" ca="1" si="4"/>
        <v/>
      </c>
      <c r="LN4" s="645" t="str">
        <f t="shared" ca="1" si="4"/>
        <v/>
      </c>
      <c r="LO4" s="645" t="str">
        <f t="shared" ca="1" si="4"/>
        <v/>
      </c>
      <c r="LP4" s="645" t="str">
        <f t="shared" ca="1" si="4"/>
        <v/>
      </c>
      <c r="LQ4" s="645">
        <f t="shared" ca="1" si="4"/>
        <v>41820</v>
      </c>
      <c r="LR4" s="645" t="str">
        <f t="shared" ca="1" si="4"/>
        <v/>
      </c>
      <c r="LS4" s="645" t="str">
        <f t="shared" ca="1" si="4"/>
        <v/>
      </c>
      <c r="LT4" s="645" t="str">
        <f t="shared" ref="LT4:OE4" ca="1" si="5">IF(WEEKDAY(LT$6)=2,LT6,"")</f>
        <v/>
      </c>
      <c r="LU4" s="645" t="str">
        <f t="shared" ca="1" si="5"/>
        <v/>
      </c>
      <c r="LV4" s="645" t="str">
        <f t="shared" ca="1" si="5"/>
        <v/>
      </c>
      <c r="LW4" s="645" t="str">
        <f t="shared" ca="1" si="5"/>
        <v/>
      </c>
      <c r="LX4" s="645">
        <f t="shared" ca="1" si="5"/>
        <v>41827</v>
      </c>
      <c r="LY4" s="645" t="str">
        <f t="shared" ca="1" si="5"/>
        <v/>
      </c>
      <c r="LZ4" s="645" t="str">
        <f t="shared" ca="1" si="5"/>
        <v/>
      </c>
      <c r="MA4" s="645" t="str">
        <f t="shared" ca="1" si="5"/>
        <v/>
      </c>
      <c r="MB4" s="645" t="str">
        <f t="shared" ca="1" si="5"/>
        <v/>
      </c>
      <c r="MC4" s="645" t="str">
        <f t="shared" ca="1" si="5"/>
        <v/>
      </c>
      <c r="MD4" s="645" t="str">
        <f t="shared" ca="1" si="5"/>
        <v/>
      </c>
      <c r="ME4" s="645">
        <f t="shared" ca="1" si="5"/>
        <v>41834</v>
      </c>
      <c r="MF4" s="645" t="str">
        <f t="shared" ca="1" si="5"/>
        <v/>
      </c>
      <c r="MG4" s="645" t="str">
        <f t="shared" ca="1" si="5"/>
        <v/>
      </c>
      <c r="MH4" s="645" t="str">
        <f t="shared" ca="1" si="5"/>
        <v/>
      </c>
      <c r="MI4" s="645" t="str">
        <f t="shared" ca="1" si="5"/>
        <v/>
      </c>
      <c r="MJ4" s="645" t="str">
        <f t="shared" ca="1" si="5"/>
        <v/>
      </c>
      <c r="MK4" s="645" t="str">
        <f t="shared" ca="1" si="5"/>
        <v/>
      </c>
      <c r="ML4" s="645">
        <f t="shared" ca="1" si="5"/>
        <v>41841</v>
      </c>
      <c r="MM4" s="645" t="str">
        <f t="shared" ca="1" si="5"/>
        <v/>
      </c>
      <c r="MN4" s="645" t="str">
        <f t="shared" ca="1" si="5"/>
        <v/>
      </c>
      <c r="MO4" s="645" t="str">
        <f t="shared" ca="1" si="5"/>
        <v/>
      </c>
      <c r="MP4" s="645" t="str">
        <f t="shared" ca="1" si="5"/>
        <v/>
      </c>
      <c r="MQ4" s="645" t="str">
        <f t="shared" ca="1" si="5"/>
        <v/>
      </c>
      <c r="MR4" s="645" t="str">
        <f t="shared" ca="1" si="5"/>
        <v/>
      </c>
      <c r="MS4" s="645">
        <f t="shared" ca="1" si="5"/>
        <v>41848</v>
      </c>
      <c r="MT4" s="645" t="str">
        <f t="shared" ca="1" si="5"/>
        <v/>
      </c>
      <c r="MU4" s="645" t="str">
        <f t="shared" ca="1" si="5"/>
        <v/>
      </c>
      <c r="MV4" s="645" t="str">
        <f t="shared" ca="1" si="5"/>
        <v/>
      </c>
      <c r="MW4" s="645" t="str">
        <f t="shared" ca="1" si="5"/>
        <v/>
      </c>
      <c r="MX4" s="645" t="str">
        <f t="shared" ca="1" si="5"/>
        <v/>
      </c>
      <c r="MY4" s="645" t="str">
        <f t="shared" ca="1" si="5"/>
        <v/>
      </c>
      <c r="MZ4" s="645">
        <f t="shared" ca="1" si="5"/>
        <v>41855</v>
      </c>
      <c r="NA4" s="645" t="str">
        <f t="shared" ca="1" si="5"/>
        <v/>
      </c>
      <c r="NB4" s="645" t="str">
        <f t="shared" ca="1" si="5"/>
        <v/>
      </c>
      <c r="NC4" s="645" t="str">
        <f t="shared" ca="1" si="5"/>
        <v/>
      </c>
      <c r="ND4" s="645" t="str">
        <f t="shared" ca="1" si="5"/>
        <v/>
      </c>
      <c r="NE4" s="645" t="str">
        <f t="shared" ca="1" si="5"/>
        <v/>
      </c>
      <c r="NF4" s="645" t="str">
        <f t="shared" ca="1" si="5"/>
        <v/>
      </c>
      <c r="NG4" s="645">
        <f t="shared" ca="1" si="5"/>
        <v>41862</v>
      </c>
      <c r="NH4" s="645" t="str">
        <f t="shared" ca="1" si="5"/>
        <v/>
      </c>
      <c r="NI4" s="645" t="str">
        <f t="shared" ca="1" si="5"/>
        <v/>
      </c>
      <c r="NJ4" s="645" t="str">
        <f t="shared" ca="1" si="5"/>
        <v/>
      </c>
      <c r="NK4" s="645" t="str">
        <f t="shared" ca="1" si="5"/>
        <v/>
      </c>
      <c r="NL4" s="645" t="str">
        <f t="shared" ca="1" si="5"/>
        <v/>
      </c>
      <c r="NM4" s="645" t="str">
        <f t="shared" ca="1" si="5"/>
        <v/>
      </c>
      <c r="NN4" s="645">
        <f t="shared" ca="1" si="5"/>
        <v>41869</v>
      </c>
      <c r="NO4" s="645" t="str">
        <f t="shared" ca="1" si="5"/>
        <v/>
      </c>
      <c r="NP4" s="645" t="str">
        <f t="shared" ca="1" si="5"/>
        <v/>
      </c>
      <c r="NQ4" s="645" t="str">
        <f t="shared" ca="1" si="5"/>
        <v/>
      </c>
      <c r="NR4" s="645" t="str">
        <f t="shared" ca="1" si="5"/>
        <v/>
      </c>
      <c r="NS4" s="645" t="str">
        <f t="shared" ca="1" si="5"/>
        <v/>
      </c>
      <c r="NT4" s="645" t="str">
        <f t="shared" ca="1" si="5"/>
        <v/>
      </c>
      <c r="NU4" s="645">
        <f t="shared" ca="1" si="5"/>
        <v>41876</v>
      </c>
      <c r="NV4" s="645" t="str">
        <f t="shared" ca="1" si="5"/>
        <v/>
      </c>
      <c r="NW4" s="645" t="str">
        <f t="shared" ca="1" si="5"/>
        <v/>
      </c>
      <c r="NX4" s="645" t="str">
        <f t="shared" ca="1" si="5"/>
        <v/>
      </c>
      <c r="NY4" s="645" t="str">
        <f t="shared" ca="1" si="5"/>
        <v/>
      </c>
      <c r="NZ4" s="645" t="str">
        <f t="shared" ca="1" si="5"/>
        <v/>
      </c>
      <c r="OA4" s="645" t="str">
        <f t="shared" ca="1" si="5"/>
        <v/>
      </c>
      <c r="OB4" s="645">
        <f t="shared" ca="1" si="5"/>
        <v>41883</v>
      </c>
      <c r="OC4" s="645" t="str">
        <f t="shared" ca="1" si="5"/>
        <v/>
      </c>
      <c r="OD4" s="645" t="str">
        <f t="shared" ca="1" si="5"/>
        <v/>
      </c>
      <c r="OE4" s="645" t="str">
        <f t="shared" ca="1" si="5"/>
        <v/>
      </c>
      <c r="OF4" s="645" t="str">
        <f t="shared" ref="OF4:QQ4" ca="1" si="6">IF(WEEKDAY(OF$6)=2,OF6,"")</f>
        <v/>
      </c>
      <c r="OG4" s="645" t="str">
        <f t="shared" ca="1" si="6"/>
        <v/>
      </c>
      <c r="OH4" s="645" t="str">
        <f t="shared" ca="1" si="6"/>
        <v/>
      </c>
      <c r="OI4" s="645">
        <f t="shared" ca="1" si="6"/>
        <v>41890</v>
      </c>
      <c r="OJ4" s="645" t="str">
        <f t="shared" ca="1" si="6"/>
        <v/>
      </c>
      <c r="OK4" s="645" t="str">
        <f t="shared" ca="1" si="6"/>
        <v/>
      </c>
      <c r="OL4" s="645" t="str">
        <f t="shared" ca="1" si="6"/>
        <v/>
      </c>
      <c r="OM4" s="645" t="str">
        <f t="shared" ca="1" si="6"/>
        <v/>
      </c>
      <c r="ON4" s="645" t="str">
        <f t="shared" ca="1" si="6"/>
        <v/>
      </c>
      <c r="OO4" s="645" t="str">
        <f t="shared" ca="1" si="6"/>
        <v/>
      </c>
      <c r="OP4" s="645">
        <f t="shared" ca="1" si="6"/>
        <v>41897</v>
      </c>
      <c r="OQ4" s="645" t="str">
        <f t="shared" ca="1" si="6"/>
        <v/>
      </c>
      <c r="OR4" s="645" t="str">
        <f t="shared" ca="1" si="6"/>
        <v/>
      </c>
      <c r="OS4" s="645" t="str">
        <f t="shared" ca="1" si="6"/>
        <v/>
      </c>
      <c r="OT4" s="645" t="str">
        <f t="shared" ca="1" si="6"/>
        <v/>
      </c>
      <c r="OU4" s="645" t="str">
        <f t="shared" ca="1" si="6"/>
        <v/>
      </c>
      <c r="OV4" s="645" t="str">
        <f t="shared" ca="1" si="6"/>
        <v/>
      </c>
      <c r="OW4" s="645">
        <f t="shared" ca="1" si="6"/>
        <v>41904</v>
      </c>
      <c r="OX4" s="645" t="str">
        <f t="shared" ca="1" si="6"/>
        <v/>
      </c>
      <c r="OY4" s="645" t="str">
        <f t="shared" ca="1" si="6"/>
        <v/>
      </c>
      <c r="OZ4" s="645" t="str">
        <f t="shared" ca="1" si="6"/>
        <v/>
      </c>
      <c r="PA4" s="645" t="str">
        <f t="shared" ca="1" si="6"/>
        <v/>
      </c>
      <c r="PB4" s="645" t="str">
        <f t="shared" ca="1" si="6"/>
        <v/>
      </c>
      <c r="PC4" s="645" t="str">
        <f t="shared" ca="1" si="6"/>
        <v/>
      </c>
      <c r="PD4" s="645">
        <f t="shared" ca="1" si="6"/>
        <v>41911</v>
      </c>
      <c r="PE4" s="645" t="str">
        <f t="shared" ca="1" si="6"/>
        <v/>
      </c>
      <c r="PF4" s="645" t="str">
        <f t="shared" ca="1" si="6"/>
        <v/>
      </c>
      <c r="PG4" s="645" t="str">
        <f t="shared" ca="1" si="6"/>
        <v/>
      </c>
      <c r="PH4" s="645" t="str">
        <f t="shared" ca="1" si="6"/>
        <v/>
      </c>
      <c r="PI4" s="645" t="str">
        <f t="shared" ca="1" si="6"/>
        <v/>
      </c>
      <c r="PJ4" s="645" t="str">
        <f t="shared" ca="1" si="6"/>
        <v/>
      </c>
      <c r="PK4" s="645">
        <f t="shared" ca="1" si="6"/>
        <v>41918</v>
      </c>
      <c r="PL4" s="645" t="str">
        <f t="shared" ca="1" si="6"/>
        <v/>
      </c>
      <c r="PM4" s="645" t="str">
        <f t="shared" ca="1" si="6"/>
        <v/>
      </c>
      <c r="PN4" s="645" t="str">
        <f t="shared" ca="1" si="6"/>
        <v/>
      </c>
      <c r="PO4" s="645" t="str">
        <f t="shared" ca="1" si="6"/>
        <v/>
      </c>
      <c r="PP4" s="645" t="str">
        <f t="shared" ca="1" si="6"/>
        <v/>
      </c>
      <c r="PQ4" s="645" t="str">
        <f t="shared" ca="1" si="6"/>
        <v/>
      </c>
      <c r="PR4" s="645">
        <f t="shared" ca="1" si="6"/>
        <v>41925</v>
      </c>
      <c r="PS4" s="645" t="str">
        <f t="shared" ca="1" si="6"/>
        <v/>
      </c>
      <c r="PT4" s="645" t="str">
        <f t="shared" ca="1" si="6"/>
        <v/>
      </c>
      <c r="PU4" s="645" t="str">
        <f t="shared" ca="1" si="6"/>
        <v/>
      </c>
      <c r="PV4" s="645" t="str">
        <f t="shared" ca="1" si="6"/>
        <v/>
      </c>
      <c r="PW4" s="645" t="str">
        <f t="shared" ca="1" si="6"/>
        <v/>
      </c>
      <c r="PX4" s="645" t="str">
        <f t="shared" ca="1" si="6"/>
        <v/>
      </c>
      <c r="PY4" s="645">
        <f t="shared" ca="1" si="6"/>
        <v>41932</v>
      </c>
      <c r="PZ4" s="645" t="str">
        <f t="shared" ca="1" si="6"/>
        <v/>
      </c>
      <c r="QA4" s="645" t="str">
        <f t="shared" ca="1" si="6"/>
        <v/>
      </c>
      <c r="QB4" s="645" t="str">
        <f t="shared" ca="1" si="6"/>
        <v/>
      </c>
      <c r="QC4" s="645" t="str">
        <f t="shared" ca="1" si="6"/>
        <v/>
      </c>
      <c r="QD4" s="645" t="str">
        <f t="shared" ca="1" si="6"/>
        <v/>
      </c>
      <c r="QE4" s="645" t="str">
        <f t="shared" ca="1" si="6"/>
        <v/>
      </c>
      <c r="QF4" s="645">
        <f t="shared" ca="1" si="6"/>
        <v>41939</v>
      </c>
      <c r="QG4" s="645" t="str">
        <f t="shared" ca="1" si="6"/>
        <v/>
      </c>
      <c r="QH4" s="645" t="str">
        <f t="shared" ca="1" si="6"/>
        <v/>
      </c>
      <c r="QI4" s="645" t="str">
        <f t="shared" ca="1" si="6"/>
        <v/>
      </c>
      <c r="QJ4" s="645" t="str">
        <f t="shared" ca="1" si="6"/>
        <v/>
      </c>
      <c r="QK4" s="645" t="str">
        <f t="shared" ca="1" si="6"/>
        <v/>
      </c>
      <c r="QL4" s="645" t="str">
        <f t="shared" ca="1" si="6"/>
        <v/>
      </c>
      <c r="QM4" s="645">
        <f t="shared" ca="1" si="6"/>
        <v>41946</v>
      </c>
      <c r="QN4" s="645" t="str">
        <f t="shared" ca="1" si="6"/>
        <v/>
      </c>
      <c r="QO4" s="645" t="str">
        <f t="shared" ca="1" si="6"/>
        <v/>
      </c>
      <c r="QP4" s="645" t="str">
        <f t="shared" ca="1" si="6"/>
        <v/>
      </c>
      <c r="QQ4" s="645" t="str">
        <f t="shared" ca="1" si="6"/>
        <v/>
      </c>
      <c r="QR4" s="645" t="str">
        <f t="shared" ref="QR4:TC4" ca="1" si="7">IF(WEEKDAY(QR$6)=2,QR6,"")</f>
        <v/>
      </c>
      <c r="QS4" s="645" t="str">
        <f t="shared" ca="1" si="7"/>
        <v/>
      </c>
      <c r="QT4" s="645">
        <f t="shared" ca="1" si="7"/>
        <v>41953</v>
      </c>
      <c r="QU4" s="645" t="str">
        <f t="shared" ca="1" si="7"/>
        <v/>
      </c>
      <c r="QV4" s="645" t="str">
        <f t="shared" ca="1" si="7"/>
        <v/>
      </c>
      <c r="QW4" s="645" t="str">
        <f t="shared" ca="1" si="7"/>
        <v/>
      </c>
      <c r="QX4" s="645" t="str">
        <f t="shared" ca="1" si="7"/>
        <v/>
      </c>
      <c r="QY4" s="645" t="str">
        <f t="shared" ca="1" si="7"/>
        <v/>
      </c>
      <c r="QZ4" s="645" t="str">
        <f t="shared" ca="1" si="7"/>
        <v/>
      </c>
      <c r="RA4" s="645">
        <f t="shared" ca="1" si="7"/>
        <v>41960</v>
      </c>
      <c r="RB4" s="645" t="str">
        <f t="shared" ca="1" si="7"/>
        <v/>
      </c>
      <c r="RC4" s="645" t="str">
        <f t="shared" ca="1" si="7"/>
        <v/>
      </c>
      <c r="RD4" s="645" t="str">
        <f t="shared" ca="1" si="7"/>
        <v/>
      </c>
      <c r="RE4" s="645" t="str">
        <f t="shared" ca="1" si="7"/>
        <v/>
      </c>
      <c r="RF4" s="645" t="str">
        <f t="shared" ca="1" si="7"/>
        <v/>
      </c>
      <c r="RG4" s="645" t="str">
        <f t="shared" ca="1" si="7"/>
        <v/>
      </c>
      <c r="RH4" s="645">
        <f t="shared" ca="1" si="7"/>
        <v>41967</v>
      </c>
      <c r="RI4" s="645" t="str">
        <f t="shared" ca="1" si="7"/>
        <v/>
      </c>
      <c r="RJ4" s="645" t="str">
        <f t="shared" ca="1" si="7"/>
        <v/>
      </c>
      <c r="RK4" s="645" t="str">
        <f t="shared" ca="1" si="7"/>
        <v/>
      </c>
      <c r="RL4" s="645" t="str">
        <f t="shared" ca="1" si="7"/>
        <v/>
      </c>
      <c r="RM4" s="645" t="str">
        <f t="shared" ca="1" si="7"/>
        <v/>
      </c>
      <c r="RN4" s="645" t="str">
        <f t="shared" ca="1" si="7"/>
        <v/>
      </c>
      <c r="RO4" s="645">
        <f t="shared" ca="1" si="7"/>
        <v>41974</v>
      </c>
      <c r="RP4" s="645" t="str">
        <f t="shared" ca="1" si="7"/>
        <v/>
      </c>
      <c r="RQ4" s="645" t="str">
        <f t="shared" ca="1" si="7"/>
        <v/>
      </c>
      <c r="RR4" s="645" t="str">
        <f t="shared" ca="1" si="7"/>
        <v/>
      </c>
      <c r="RS4" s="645" t="str">
        <f t="shared" ca="1" si="7"/>
        <v/>
      </c>
      <c r="RT4" s="645" t="str">
        <f t="shared" ca="1" si="7"/>
        <v/>
      </c>
      <c r="RU4" s="645" t="str">
        <f t="shared" ca="1" si="7"/>
        <v/>
      </c>
      <c r="RV4" s="645">
        <f t="shared" ca="1" si="7"/>
        <v>41981</v>
      </c>
      <c r="RW4" s="645" t="str">
        <f t="shared" ca="1" si="7"/>
        <v/>
      </c>
      <c r="RX4" s="645" t="str">
        <f t="shared" ca="1" si="7"/>
        <v/>
      </c>
      <c r="RY4" s="645" t="str">
        <f t="shared" ca="1" si="7"/>
        <v/>
      </c>
      <c r="RZ4" s="645" t="str">
        <f t="shared" ca="1" si="7"/>
        <v/>
      </c>
      <c r="SA4" s="645" t="str">
        <f t="shared" ca="1" si="7"/>
        <v/>
      </c>
      <c r="SB4" s="645" t="str">
        <f t="shared" ca="1" si="7"/>
        <v/>
      </c>
      <c r="SC4" s="645">
        <f t="shared" ca="1" si="7"/>
        <v>41988</v>
      </c>
      <c r="SD4" s="645" t="str">
        <f t="shared" ca="1" si="7"/>
        <v/>
      </c>
      <c r="SE4" s="645" t="str">
        <f t="shared" ca="1" si="7"/>
        <v/>
      </c>
      <c r="SF4" s="645" t="str">
        <f t="shared" ca="1" si="7"/>
        <v/>
      </c>
      <c r="SG4" s="645" t="str">
        <f t="shared" ca="1" si="7"/>
        <v/>
      </c>
      <c r="SH4" s="645" t="str">
        <f t="shared" ca="1" si="7"/>
        <v/>
      </c>
      <c r="SI4" s="645" t="str">
        <f t="shared" ca="1" si="7"/>
        <v/>
      </c>
      <c r="SJ4" s="645">
        <f t="shared" ca="1" si="7"/>
        <v>41995</v>
      </c>
      <c r="SK4" s="645" t="str">
        <f t="shared" ca="1" si="7"/>
        <v/>
      </c>
      <c r="SL4" s="645" t="str">
        <f t="shared" ca="1" si="7"/>
        <v/>
      </c>
      <c r="SM4" s="645" t="str">
        <f t="shared" ca="1" si="7"/>
        <v/>
      </c>
      <c r="SN4" s="645" t="str">
        <f t="shared" ca="1" si="7"/>
        <v/>
      </c>
      <c r="SO4" s="645" t="str">
        <f t="shared" ca="1" si="7"/>
        <v/>
      </c>
      <c r="SP4" s="645" t="str">
        <f t="shared" ca="1" si="7"/>
        <v/>
      </c>
      <c r="SQ4" s="645">
        <f t="shared" ca="1" si="7"/>
        <v>42002</v>
      </c>
      <c r="SR4" s="645" t="str">
        <f t="shared" ca="1" si="7"/>
        <v/>
      </c>
      <c r="SS4" s="645" t="str">
        <f t="shared" ca="1" si="7"/>
        <v/>
      </c>
      <c r="ST4" s="645" t="str">
        <f t="shared" ca="1" si="7"/>
        <v/>
      </c>
      <c r="SU4" s="645" t="str">
        <f t="shared" ca="1" si="7"/>
        <v/>
      </c>
      <c r="SV4" s="645" t="str">
        <f t="shared" ca="1" si="7"/>
        <v/>
      </c>
      <c r="SW4" s="645" t="str">
        <f t="shared" ca="1" si="7"/>
        <v/>
      </c>
      <c r="SX4" s="645">
        <f t="shared" ca="1" si="7"/>
        <v>42009</v>
      </c>
      <c r="SY4" s="645" t="str">
        <f t="shared" ca="1" si="7"/>
        <v/>
      </c>
      <c r="SZ4" s="645" t="str">
        <f t="shared" ca="1" si="7"/>
        <v/>
      </c>
      <c r="TA4" s="645" t="str">
        <f t="shared" ca="1" si="7"/>
        <v/>
      </c>
      <c r="TB4" s="645" t="str">
        <f t="shared" ca="1" si="7"/>
        <v/>
      </c>
      <c r="TC4" s="645" t="str">
        <f t="shared" ca="1" si="7"/>
        <v/>
      </c>
      <c r="TD4" s="645" t="str">
        <f t="shared" ref="TD4:VO4" ca="1" si="8">IF(WEEKDAY(TD$6)=2,TD6,"")</f>
        <v/>
      </c>
      <c r="TE4" s="645">
        <f t="shared" ca="1" si="8"/>
        <v>42016</v>
      </c>
      <c r="TF4" s="645" t="str">
        <f t="shared" ca="1" si="8"/>
        <v/>
      </c>
      <c r="TG4" s="645" t="str">
        <f t="shared" ca="1" si="8"/>
        <v/>
      </c>
      <c r="TH4" s="645" t="str">
        <f t="shared" ca="1" si="8"/>
        <v/>
      </c>
      <c r="TI4" s="645" t="str">
        <f t="shared" ca="1" si="8"/>
        <v/>
      </c>
      <c r="TJ4" s="645" t="str">
        <f t="shared" ca="1" si="8"/>
        <v/>
      </c>
      <c r="TK4" s="645" t="str">
        <f t="shared" ca="1" si="8"/>
        <v/>
      </c>
      <c r="TL4" s="645">
        <f t="shared" ca="1" si="8"/>
        <v>42023</v>
      </c>
      <c r="TM4" s="645" t="str">
        <f t="shared" ca="1" si="8"/>
        <v/>
      </c>
      <c r="TN4" s="645" t="str">
        <f t="shared" ca="1" si="8"/>
        <v/>
      </c>
      <c r="TO4" s="645" t="str">
        <f t="shared" ca="1" si="8"/>
        <v/>
      </c>
      <c r="TP4" s="645" t="str">
        <f t="shared" ca="1" si="8"/>
        <v/>
      </c>
      <c r="TQ4" s="645" t="str">
        <f t="shared" ca="1" si="8"/>
        <v/>
      </c>
      <c r="TR4" s="645" t="str">
        <f t="shared" ca="1" si="8"/>
        <v/>
      </c>
      <c r="TS4" s="645">
        <f t="shared" ca="1" si="8"/>
        <v>42030</v>
      </c>
      <c r="TT4" s="645" t="str">
        <f t="shared" ca="1" si="8"/>
        <v/>
      </c>
      <c r="TU4" s="645" t="str">
        <f t="shared" ca="1" si="8"/>
        <v/>
      </c>
      <c r="TV4" s="645" t="str">
        <f t="shared" ca="1" si="8"/>
        <v/>
      </c>
      <c r="TW4" s="645" t="str">
        <f t="shared" ca="1" si="8"/>
        <v/>
      </c>
      <c r="TX4" s="645" t="str">
        <f t="shared" ca="1" si="8"/>
        <v/>
      </c>
      <c r="TY4" s="645" t="str">
        <f t="shared" ca="1" si="8"/>
        <v/>
      </c>
      <c r="TZ4" s="645">
        <f t="shared" ca="1" si="8"/>
        <v>42037</v>
      </c>
      <c r="UA4" s="645" t="str">
        <f t="shared" ca="1" si="8"/>
        <v/>
      </c>
      <c r="UB4" s="645" t="str">
        <f t="shared" ca="1" si="8"/>
        <v/>
      </c>
      <c r="UC4" s="645" t="str">
        <f t="shared" ca="1" si="8"/>
        <v/>
      </c>
      <c r="UD4" s="645" t="str">
        <f t="shared" ca="1" si="8"/>
        <v/>
      </c>
      <c r="UE4" s="645" t="str">
        <f t="shared" ca="1" si="8"/>
        <v/>
      </c>
      <c r="UF4" s="645" t="str">
        <f t="shared" ca="1" si="8"/>
        <v/>
      </c>
      <c r="UG4" s="645">
        <f t="shared" ca="1" si="8"/>
        <v>42044</v>
      </c>
      <c r="UH4" s="645" t="str">
        <f t="shared" ca="1" si="8"/>
        <v/>
      </c>
      <c r="UI4" s="645" t="str">
        <f t="shared" ca="1" si="8"/>
        <v/>
      </c>
      <c r="UJ4" s="645" t="str">
        <f t="shared" ca="1" si="8"/>
        <v/>
      </c>
      <c r="UK4" s="645" t="str">
        <f t="shared" ca="1" si="8"/>
        <v/>
      </c>
      <c r="UL4" s="645" t="str">
        <f t="shared" ca="1" si="8"/>
        <v/>
      </c>
      <c r="UM4" s="645" t="str">
        <f t="shared" ca="1" si="8"/>
        <v/>
      </c>
      <c r="UN4" s="645">
        <f t="shared" ca="1" si="8"/>
        <v>42051</v>
      </c>
      <c r="UO4" s="645" t="str">
        <f t="shared" ca="1" si="8"/>
        <v/>
      </c>
      <c r="UP4" s="645" t="str">
        <f t="shared" ca="1" si="8"/>
        <v/>
      </c>
      <c r="UQ4" s="645" t="str">
        <f t="shared" ca="1" si="8"/>
        <v/>
      </c>
      <c r="UR4" s="645" t="str">
        <f t="shared" ca="1" si="8"/>
        <v/>
      </c>
      <c r="US4" s="645" t="str">
        <f t="shared" ca="1" si="8"/>
        <v/>
      </c>
      <c r="UT4" s="645" t="str">
        <f t="shared" ca="1" si="8"/>
        <v/>
      </c>
      <c r="UU4" s="645">
        <f t="shared" ca="1" si="8"/>
        <v>42058</v>
      </c>
      <c r="UV4" s="645" t="str">
        <f t="shared" ca="1" si="8"/>
        <v/>
      </c>
      <c r="UW4" s="645" t="str">
        <f t="shared" ca="1" si="8"/>
        <v/>
      </c>
      <c r="UX4" s="645" t="str">
        <f t="shared" ca="1" si="8"/>
        <v/>
      </c>
      <c r="UY4" s="645" t="str">
        <f t="shared" ca="1" si="8"/>
        <v/>
      </c>
      <c r="UZ4" s="645" t="str">
        <f t="shared" ca="1" si="8"/>
        <v/>
      </c>
      <c r="VA4" s="645" t="str">
        <f t="shared" ca="1" si="8"/>
        <v/>
      </c>
      <c r="VB4" s="645">
        <f t="shared" ca="1" si="8"/>
        <v>42065</v>
      </c>
      <c r="VC4" s="645" t="str">
        <f t="shared" ca="1" si="8"/>
        <v/>
      </c>
      <c r="VD4" s="645" t="str">
        <f t="shared" ca="1" si="8"/>
        <v/>
      </c>
      <c r="VE4" s="645" t="str">
        <f t="shared" ca="1" si="8"/>
        <v/>
      </c>
      <c r="VF4" s="645" t="str">
        <f t="shared" ca="1" si="8"/>
        <v/>
      </c>
      <c r="VG4" s="645" t="str">
        <f t="shared" ca="1" si="8"/>
        <v/>
      </c>
      <c r="VH4" s="645" t="str">
        <f t="shared" ca="1" si="8"/>
        <v/>
      </c>
      <c r="VI4" s="645">
        <f t="shared" ca="1" si="8"/>
        <v>42072</v>
      </c>
      <c r="VJ4" s="645" t="str">
        <f t="shared" ca="1" si="8"/>
        <v/>
      </c>
      <c r="VK4" s="645" t="str">
        <f t="shared" ca="1" si="8"/>
        <v/>
      </c>
      <c r="VL4" s="645" t="str">
        <f t="shared" ca="1" si="8"/>
        <v/>
      </c>
      <c r="VM4" s="645" t="str">
        <f t="shared" ca="1" si="8"/>
        <v/>
      </c>
      <c r="VN4" s="645" t="str">
        <f t="shared" ca="1" si="8"/>
        <v/>
      </c>
      <c r="VO4" s="645" t="str">
        <f t="shared" ca="1" si="8"/>
        <v/>
      </c>
      <c r="VP4" s="645">
        <f t="shared" ref="VP4:YA4" ca="1" si="9">IF(WEEKDAY(VP$6)=2,VP6,"")</f>
        <v>42079</v>
      </c>
      <c r="VQ4" s="645" t="str">
        <f t="shared" ca="1" si="9"/>
        <v/>
      </c>
      <c r="VR4" s="645" t="str">
        <f t="shared" ca="1" si="9"/>
        <v/>
      </c>
      <c r="VS4" s="645" t="str">
        <f t="shared" ca="1" si="9"/>
        <v/>
      </c>
      <c r="VT4" s="645" t="str">
        <f t="shared" ca="1" si="9"/>
        <v/>
      </c>
      <c r="VU4" s="645" t="str">
        <f t="shared" ca="1" si="9"/>
        <v/>
      </c>
      <c r="VV4" s="645" t="str">
        <f t="shared" ca="1" si="9"/>
        <v/>
      </c>
      <c r="VW4" s="645">
        <f t="shared" ca="1" si="9"/>
        <v>42086</v>
      </c>
      <c r="VX4" s="645" t="str">
        <f t="shared" ca="1" si="9"/>
        <v/>
      </c>
      <c r="VY4" s="645" t="str">
        <f t="shared" ca="1" si="9"/>
        <v/>
      </c>
      <c r="VZ4" s="645" t="str">
        <f t="shared" ca="1" si="9"/>
        <v/>
      </c>
      <c r="WA4" s="645" t="str">
        <f t="shared" ca="1" si="9"/>
        <v/>
      </c>
      <c r="WB4" s="645" t="str">
        <f t="shared" ca="1" si="9"/>
        <v/>
      </c>
      <c r="WC4" s="645" t="str">
        <f t="shared" ca="1" si="9"/>
        <v/>
      </c>
      <c r="WD4" s="645">
        <f t="shared" ca="1" si="9"/>
        <v>42093</v>
      </c>
      <c r="WE4" s="645" t="str">
        <f t="shared" ca="1" si="9"/>
        <v/>
      </c>
      <c r="WF4" s="645" t="str">
        <f t="shared" ca="1" si="9"/>
        <v/>
      </c>
      <c r="WG4" s="645" t="str">
        <f t="shared" ca="1" si="9"/>
        <v/>
      </c>
      <c r="WH4" s="645" t="str">
        <f t="shared" ca="1" si="9"/>
        <v/>
      </c>
      <c r="WI4" s="645" t="str">
        <f t="shared" ca="1" si="9"/>
        <v/>
      </c>
      <c r="WJ4" s="645" t="str">
        <f t="shared" ca="1" si="9"/>
        <v/>
      </c>
      <c r="WK4" s="645">
        <f t="shared" ca="1" si="9"/>
        <v>42100</v>
      </c>
      <c r="WL4" s="645" t="str">
        <f t="shared" ca="1" si="9"/>
        <v/>
      </c>
      <c r="WM4" s="645" t="str">
        <f t="shared" ca="1" si="9"/>
        <v/>
      </c>
      <c r="WN4" s="645" t="str">
        <f t="shared" ca="1" si="9"/>
        <v/>
      </c>
      <c r="WO4" s="645" t="str">
        <f t="shared" ca="1" si="9"/>
        <v/>
      </c>
      <c r="WP4" s="645" t="str">
        <f t="shared" ca="1" si="9"/>
        <v/>
      </c>
      <c r="WQ4" s="645" t="str">
        <f t="shared" ca="1" si="9"/>
        <v/>
      </c>
      <c r="WR4" s="645">
        <f t="shared" ca="1" si="9"/>
        <v>42107</v>
      </c>
      <c r="WS4" s="645" t="str">
        <f t="shared" ca="1" si="9"/>
        <v/>
      </c>
      <c r="WT4" s="645" t="str">
        <f t="shared" ca="1" si="9"/>
        <v/>
      </c>
      <c r="WU4" s="645" t="str">
        <f t="shared" ca="1" si="9"/>
        <v/>
      </c>
      <c r="WV4" s="645" t="str">
        <f t="shared" ca="1" si="9"/>
        <v/>
      </c>
      <c r="WW4" s="645" t="str">
        <f t="shared" ca="1" si="9"/>
        <v/>
      </c>
      <c r="WX4" s="645" t="str">
        <f t="shared" ca="1" si="9"/>
        <v/>
      </c>
      <c r="WY4" s="645">
        <f t="shared" ca="1" si="9"/>
        <v>42114</v>
      </c>
      <c r="WZ4" s="645" t="str">
        <f t="shared" ca="1" si="9"/>
        <v/>
      </c>
      <c r="XA4" s="645" t="str">
        <f t="shared" ca="1" si="9"/>
        <v/>
      </c>
      <c r="XB4" s="645" t="str">
        <f t="shared" ca="1" si="9"/>
        <v/>
      </c>
      <c r="XC4" s="645" t="str">
        <f t="shared" ca="1" si="9"/>
        <v/>
      </c>
      <c r="XD4" s="645" t="str">
        <f t="shared" ca="1" si="9"/>
        <v/>
      </c>
      <c r="XE4" s="645" t="str">
        <f t="shared" ca="1" si="9"/>
        <v/>
      </c>
      <c r="XF4" s="645">
        <f t="shared" ca="1" si="9"/>
        <v>42121</v>
      </c>
      <c r="XG4" s="645" t="str">
        <f t="shared" ca="1" si="9"/>
        <v/>
      </c>
      <c r="XH4" s="645" t="str">
        <f t="shared" ca="1" si="9"/>
        <v/>
      </c>
      <c r="XI4" s="645" t="str">
        <f t="shared" ca="1" si="9"/>
        <v/>
      </c>
      <c r="XJ4" s="645" t="str">
        <f t="shared" ca="1" si="9"/>
        <v/>
      </c>
      <c r="XK4" s="645" t="str">
        <f t="shared" ca="1" si="9"/>
        <v/>
      </c>
      <c r="XL4" s="645" t="str">
        <f t="shared" ca="1" si="9"/>
        <v/>
      </c>
      <c r="XM4" s="645">
        <f t="shared" ca="1" si="9"/>
        <v>42128</v>
      </c>
      <c r="XN4" s="645" t="str">
        <f t="shared" ca="1" si="9"/>
        <v/>
      </c>
      <c r="XO4" s="645" t="str">
        <f t="shared" ca="1" si="9"/>
        <v/>
      </c>
      <c r="XP4" s="645" t="str">
        <f t="shared" ca="1" si="9"/>
        <v/>
      </c>
      <c r="XQ4" s="645" t="str">
        <f t="shared" ca="1" si="9"/>
        <v/>
      </c>
      <c r="XR4" s="645" t="str">
        <f t="shared" ca="1" si="9"/>
        <v/>
      </c>
      <c r="XS4" s="645" t="str">
        <f t="shared" ca="1" si="9"/>
        <v/>
      </c>
      <c r="XT4" s="645">
        <f t="shared" ca="1" si="9"/>
        <v>42135</v>
      </c>
      <c r="XU4" s="645" t="str">
        <f t="shared" ca="1" si="9"/>
        <v/>
      </c>
      <c r="XV4" s="645" t="str">
        <f t="shared" ca="1" si="9"/>
        <v/>
      </c>
      <c r="XW4" s="645" t="str">
        <f t="shared" ca="1" si="9"/>
        <v/>
      </c>
      <c r="XX4" s="645" t="str">
        <f t="shared" ca="1" si="9"/>
        <v/>
      </c>
      <c r="XY4" s="645" t="str">
        <f t="shared" ca="1" si="9"/>
        <v/>
      </c>
      <c r="XZ4" s="645" t="str">
        <f t="shared" ca="1" si="9"/>
        <v/>
      </c>
      <c r="YA4" s="645">
        <f t="shared" ca="1" si="9"/>
        <v>42142</v>
      </c>
      <c r="YB4" s="645" t="str">
        <f t="shared" ref="YB4:ZZ4" ca="1" si="10">IF(WEEKDAY(YB$6)=2,YB6,"")</f>
        <v/>
      </c>
      <c r="YC4" s="645" t="str">
        <f t="shared" ca="1" si="10"/>
        <v/>
      </c>
      <c r="YD4" s="645" t="str">
        <f t="shared" ca="1" si="10"/>
        <v/>
      </c>
      <c r="YE4" s="645" t="str">
        <f t="shared" ca="1" si="10"/>
        <v/>
      </c>
      <c r="YF4" s="645" t="str">
        <f t="shared" ca="1" si="10"/>
        <v/>
      </c>
      <c r="YG4" s="645" t="str">
        <f t="shared" ca="1" si="10"/>
        <v/>
      </c>
      <c r="YH4" s="645">
        <f t="shared" ca="1" si="10"/>
        <v>42149</v>
      </c>
      <c r="YI4" s="645" t="str">
        <f t="shared" ca="1" si="10"/>
        <v/>
      </c>
      <c r="YJ4" s="645" t="str">
        <f t="shared" ca="1" si="10"/>
        <v/>
      </c>
      <c r="YK4" s="645" t="str">
        <f t="shared" ca="1" si="10"/>
        <v/>
      </c>
      <c r="YL4" s="645" t="str">
        <f t="shared" ca="1" si="10"/>
        <v/>
      </c>
      <c r="YM4" s="645" t="str">
        <f t="shared" ca="1" si="10"/>
        <v/>
      </c>
      <c r="YN4" s="645" t="str">
        <f t="shared" ca="1" si="10"/>
        <v/>
      </c>
      <c r="YO4" s="645">
        <f t="shared" ca="1" si="10"/>
        <v>42156</v>
      </c>
      <c r="YP4" s="645" t="str">
        <f t="shared" ca="1" si="10"/>
        <v/>
      </c>
      <c r="YQ4" s="645" t="str">
        <f t="shared" ca="1" si="10"/>
        <v/>
      </c>
      <c r="YR4" s="645" t="str">
        <f t="shared" ca="1" si="10"/>
        <v/>
      </c>
      <c r="YS4" s="645" t="str">
        <f t="shared" ca="1" si="10"/>
        <v/>
      </c>
      <c r="YT4" s="645" t="str">
        <f t="shared" ca="1" si="10"/>
        <v/>
      </c>
      <c r="YU4" s="645" t="str">
        <f t="shared" ca="1" si="10"/>
        <v/>
      </c>
      <c r="YV4" s="645">
        <f t="shared" ca="1" si="10"/>
        <v>42163</v>
      </c>
      <c r="YW4" s="645" t="str">
        <f t="shared" ca="1" si="10"/>
        <v/>
      </c>
      <c r="YX4" s="645" t="str">
        <f t="shared" ca="1" si="10"/>
        <v/>
      </c>
      <c r="YY4" s="645" t="str">
        <f t="shared" ca="1" si="10"/>
        <v/>
      </c>
      <c r="YZ4" s="645" t="str">
        <f t="shared" ca="1" si="10"/>
        <v/>
      </c>
      <c r="ZA4" s="645" t="str">
        <f t="shared" ca="1" si="10"/>
        <v/>
      </c>
      <c r="ZB4" s="645" t="str">
        <f t="shared" ca="1" si="10"/>
        <v/>
      </c>
      <c r="ZC4" s="645">
        <f t="shared" ca="1" si="10"/>
        <v>42170</v>
      </c>
      <c r="ZD4" s="645" t="str">
        <f t="shared" ca="1" si="10"/>
        <v/>
      </c>
      <c r="ZE4" s="645" t="str">
        <f t="shared" ca="1" si="10"/>
        <v/>
      </c>
      <c r="ZF4" s="645" t="str">
        <f t="shared" ca="1" si="10"/>
        <v/>
      </c>
      <c r="ZG4" s="645" t="str">
        <f t="shared" ca="1" si="10"/>
        <v/>
      </c>
      <c r="ZH4" s="645" t="str">
        <f t="shared" ca="1" si="10"/>
        <v/>
      </c>
      <c r="ZI4" s="645" t="str">
        <f t="shared" ca="1" si="10"/>
        <v/>
      </c>
      <c r="ZJ4" s="645">
        <f t="shared" ca="1" si="10"/>
        <v>42177</v>
      </c>
      <c r="ZK4" s="645" t="str">
        <f t="shared" ca="1" si="10"/>
        <v/>
      </c>
      <c r="ZL4" s="645" t="str">
        <f t="shared" ca="1" si="10"/>
        <v/>
      </c>
      <c r="ZM4" s="645" t="str">
        <f t="shared" ca="1" si="10"/>
        <v/>
      </c>
      <c r="ZN4" s="645" t="str">
        <f t="shared" ca="1" si="10"/>
        <v/>
      </c>
      <c r="ZO4" s="645" t="str">
        <f t="shared" ca="1" si="10"/>
        <v/>
      </c>
      <c r="ZP4" s="645" t="str">
        <f t="shared" ca="1" si="10"/>
        <v/>
      </c>
      <c r="ZQ4" s="645">
        <f t="shared" ca="1" si="10"/>
        <v>42184</v>
      </c>
      <c r="ZR4" s="645" t="str">
        <f t="shared" ca="1" si="10"/>
        <v/>
      </c>
      <c r="ZS4" s="645" t="str">
        <f t="shared" ca="1" si="10"/>
        <v/>
      </c>
      <c r="ZT4" s="645" t="str">
        <f t="shared" ca="1" si="10"/>
        <v/>
      </c>
      <c r="ZU4" s="645" t="str">
        <f t="shared" ca="1" si="10"/>
        <v/>
      </c>
      <c r="ZV4" s="645" t="str">
        <f t="shared" ca="1" si="10"/>
        <v/>
      </c>
      <c r="ZW4" s="645" t="str">
        <f t="shared" ca="1" si="10"/>
        <v/>
      </c>
      <c r="ZX4" s="645">
        <f t="shared" ca="1" si="10"/>
        <v>42191</v>
      </c>
      <c r="ZY4" s="645" t="str">
        <f t="shared" ca="1" si="10"/>
        <v/>
      </c>
      <c r="ZZ4" s="645" t="str">
        <f t="shared" ca="1" si="10"/>
        <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41501</v>
      </c>
      <c r="K5" s="665" t="str">
        <f ca="1">IF(WEEKDAY(K$6)=2,K6,"")</f>
        <v/>
      </c>
      <c r="L5" s="665" t="str">
        <f t="shared" ref="L5:R5" ca="1" si="11">IF(WEEKDAY(L$6)=2,L6,"")</f>
        <v/>
      </c>
      <c r="M5" s="665" t="str">
        <f t="shared" ca="1" si="11"/>
        <v/>
      </c>
      <c r="N5" s="665">
        <f t="shared" ca="1" si="11"/>
        <v>41505</v>
      </c>
      <c r="O5" s="665" t="str">
        <f t="shared" ca="1" si="11"/>
        <v/>
      </c>
      <c r="P5" s="665" t="str">
        <f t="shared" ca="1" si="11"/>
        <v/>
      </c>
      <c r="Q5" s="665" t="str">
        <f t="shared" ca="1" si="11"/>
        <v/>
      </c>
      <c r="R5" s="665" t="str">
        <f t="shared" ca="1" si="11"/>
        <v/>
      </c>
      <c r="S5" s="665" t="str">
        <f t="shared" ref="S5" ca="1" si="12">IF(WEEKDAY(S$6)=2,S6,"")</f>
        <v/>
      </c>
      <c r="T5" s="665" t="str">
        <f t="shared" ref="T5" ca="1" si="13">IF(WEEKDAY(T$6)=2,T6,"")</f>
        <v/>
      </c>
      <c r="U5" s="665">
        <f t="shared" ref="U5" ca="1" si="14">IF(WEEKDAY(U$6)=2,U6,"")</f>
        <v>41512</v>
      </c>
      <c r="V5" s="665" t="str">
        <f t="shared" ref="V5" ca="1" si="15">IF(WEEKDAY(V$6)=2,V6,"")</f>
        <v/>
      </c>
      <c r="W5" s="665" t="str">
        <f t="shared" ref="W5" ca="1" si="16">IF(WEEKDAY(W$6)=2,W6,"")</f>
        <v/>
      </c>
      <c r="X5" s="665" t="str">
        <f t="shared" ref="X5:Y5" ca="1" si="17">IF(WEEKDAY(X$6)=2,X6,"")</f>
        <v/>
      </c>
      <c r="Y5" s="665" t="str">
        <f t="shared" ca="1" si="17"/>
        <v/>
      </c>
      <c r="Z5" s="665" t="str">
        <f t="shared" ref="Z5" ca="1" si="18">IF(WEEKDAY(Z$6)=2,Z6,"")</f>
        <v/>
      </c>
      <c r="AA5" s="665" t="str">
        <f t="shared" ref="AA5" ca="1" si="19">IF(WEEKDAY(AA$6)=2,AA6,"")</f>
        <v/>
      </c>
      <c r="AB5" s="665">
        <f t="shared" ref="AB5" ca="1" si="20">IF(WEEKDAY(AB$6)=2,AB6,"")</f>
        <v>41519</v>
      </c>
      <c r="AC5" s="665" t="str">
        <f t="shared" ref="AC5" ca="1" si="21">IF(WEEKDAY(AC$6)=2,AC6,"")</f>
        <v/>
      </c>
      <c r="AD5" s="665" t="str">
        <f t="shared" ref="AD5" ca="1" si="22">IF(WEEKDAY(AD$6)=2,AD6,"")</f>
        <v/>
      </c>
      <c r="AE5" s="665" t="str">
        <f t="shared" ref="AE5:AF5" ca="1" si="23">IF(WEEKDAY(AE$6)=2,AE6,"")</f>
        <v/>
      </c>
      <c r="AF5" s="665" t="str">
        <f t="shared" ca="1" si="23"/>
        <v/>
      </c>
      <c r="AG5" s="665" t="str">
        <f t="shared" ref="AG5" ca="1" si="24">IF(WEEKDAY(AG$6)=2,AG6,"")</f>
        <v/>
      </c>
      <c r="AH5" s="665" t="str">
        <f t="shared" ref="AH5" ca="1" si="25">IF(WEEKDAY(AH$6)=2,AH6,"")</f>
        <v/>
      </c>
      <c r="AI5" s="665">
        <f t="shared" ref="AI5" ca="1" si="26">IF(WEEKDAY(AI$6)=2,AI6,"")</f>
        <v>41526</v>
      </c>
      <c r="AJ5" s="665" t="str">
        <f t="shared" ref="AJ5" ca="1" si="27">IF(WEEKDAY(AJ$6)=2,AJ6,"")</f>
        <v/>
      </c>
      <c r="AK5" s="665" t="str">
        <f t="shared" ref="AK5" ca="1" si="28">IF(WEEKDAY(AK$6)=2,AK6,"")</f>
        <v/>
      </c>
      <c r="AL5" s="665" t="str">
        <f t="shared" ref="AL5" ca="1" si="29">IF(WEEKDAY(AL$6)=2,AL6,"")</f>
        <v/>
      </c>
      <c r="AM5" s="665" t="str">
        <f t="shared" ref="AM5" ca="1" si="30">IF(WEEKDAY(AM$6)=2,AM6,"")</f>
        <v/>
      </c>
      <c r="AN5" s="665" t="str">
        <f t="shared" ref="AN5" ca="1" si="31">IF(WEEKDAY(AN$6)=2,AN6,"")</f>
        <v/>
      </c>
      <c r="AO5" s="665" t="str">
        <f t="shared" ref="AO5" ca="1" si="32">IF(WEEKDAY(AO$6)=2,AO6,"")</f>
        <v/>
      </c>
      <c r="AP5" s="665">
        <f t="shared" ref="AP5" ca="1" si="33">IF(WEEKDAY(AP$6)=2,AP6,"")</f>
        <v>41533</v>
      </c>
      <c r="AQ5" s="665" t="str">
        <f t="shared" ref="AQ5" ca="1" si="34">IF(WEEKDAY(AQ$6)=2,AQ6,"")</f>
        <v/>
      </c>
      <c r="AR5" s="665" t="str">
        <f t="shared" ref="AR5" ca="1" si="35">IF(WEEKDAY(AR$6)=2,AR6,"")</f>
        <v/>
      </c>
      <c r="AS5" s="665" t="str">
        <f t="shared" ref="AS5" ca="1" si="36">IF(WEEKDAY(AS$6)=2,AS6,"")</f>
        <v/>
      </c>
      <c r="AT5" s="665" t="str">
        <f t="shared" ref="AT5" ca="1" si="37">IF(WEEKDAY(AT$6)=2,AT6,"")</f>
        <v/>
      </c>
      <c r="AU5" s="665" t="str">
        <f t="shared" ref="AU5" ca="1" si="38">IF(WEEKDAY(AU$6)=2,AU6,"")</f>
        <v/>
      </c>
      <c r="AV5" s="665" t="str">
        <f t="shared" ref="AV5" ca="1" si="39">IF(WEEKDAY(AV$6)=2,AV6,"")</f>
        <v/>
      </c>
      <c r="AW5" s="665">
        <f t="shared" ref="AW5" ca="1" si="40">IF(WEEKDAY(AW$6)=2,AW6,"")</f>
        <v>41540</v>
      </c>
      <c r="AX5" s="665" t="str">
        <f t="shared" ref="AX5" ca="1" si="41">IF(WEEKDAY(AX$6)=2,AX6,"")</f>
        <v/>
      </c>
      <c r="AY5" s="665" t="str">
        <f t="shared" ref="AY5" ca="1" si="42">IF(WEEKDAY(AY$6)=2,AY6,"")</f>
        <v/>
      </c>
      <c r="AZ5" s="665" t="str">
        <f t="shared" ref="AZ5" ca="1" si="43">IF(WEEKDAY(AZ$6)=2,AZ6,"")</f>
        <v/>
      </c>
      <c r="BA5" s="665" t="str">
        <f t="shared" ref="BA5" ca="1" si="44">IF(WEEKDAY(BA$6)=2,BA6,"")</f>
        <v/>
      </c>
      <c r="BB5" s="665" t="str">
        <f t="shared" ref="BB5" ca="1" si="45">IF(WEEKDAY(BB$6)=2,BB6,"")</f>
        <v/>
      </c>
      <c r="BC5" s="665" t="str">
        <f t="shared" ref="BC5" ca="1" si="46">IF(WEEKDAY(BC$6)=2,BC6,"")</f>
        <v/>
      </c>
      <c r="BD5" s="665">
        <f t="shared" ref="BD5" ca="1" si="47">IF(WEEKDAY(BD$6)=2,BD6,"")</f>
        <v>41547</v>
      </c>
      <c r="BE5" s="665" t="str">
        <f t="shared" ref="BE5" ca="1" si="48">IF(WEEKDAY(BE$6)=2,BE6,"")</f>
        <v/>
      </c>
      <c r="BF5" s="665" t="str">
        <f t="shared" ref="BF5" ca="1" si="49">IF(WEEKDAY(BF$6)=2,BF6,"")</f>
        <v/>
      </c>
      <c r="BG5" s="665" t="str">
        <f t="shared" ref="BG5" ca="1" si="50">IF(WEEKDAY(BG$6)=2,BG6,"")</f>
        <v/>
      </c>
      <c r="BH5" s="665" t="str">
        <f t="shared" ref="BH5" ca="1" si="51">IF(WEEKDAY(BH$6)=2,BH6,"")</f>
        <v/>
      </c>
      <c r="BI5" s="665" t="str">
        <f t="shared" ref="BI5" ca="1" si="52">IF(WEEKDAY(BI$6)=2,BI6,"")</f>
        <v/>
      </c>
      <c r="BJ5" s="665" t="str">
        <f t="shared" ref="BJ5" ca="1" si="53">IF(WEEKDAY(BJ$6)=2,BJ6,"")</f>
        <v/>
      </c>
      <c r="BK5" s="665">
        <f t="shared" ref="BK5" ca="1" si="54">IF(WEEKDAY(BK$6)=2,BK6,"")</f>
        <v>41554</v>
      </c>
      <c r="BL5" s="665" t="str">
        <f t="shared" ref="BL5" ca="1" si="55">IF(WEEKDAY(BL$6)=2,BL6,"")</f>
        <v/>
      </c>
      <c r="BM5" s="665" t="str">
        <f t="shared" ref="BM5" ca="1" si="56">IF(WEEKDAY(BM$6)=2,BM6,"")</f>
        <v/>
      </c>
      <c r="BN5" s="665" t="str">
        <f t="shared" ref="BN5" ca="1" si="57">IF(WEEKDAY(BN$6)=2,BN6,"")</f>
        <v/>
      </c>
      <c r="BO5" s="665" t="str">
        <f t="shared" ref="BO5" ca="1" si="58">IF(WEEKDAY(BO$6)=2,BO6,"")</f>
        <v/>
      </c>
      <c r="BP5" s="665" t="str">
        <f t="shared" ref="BP5" ca="1" si="59">IF(WEEKDAY(BP$6)=2,BP6,"")</f>
        <v/>
      </c>
      <c r="BQ5" s="665" t="str">
        <f t="shared" ref="BQ5" ca="1" si="60">IF(WEEKDAY(BQ$6)=2,BQ6,"")</f>
        <v/>
      </c>
      <c r="BR5" s="665">
        <f t="shared" ref="BR5" ca="1" si="61">IF(WEEKDAY(BR$6)=2,BR6,"")</f>
        <v>41561</v>
      </c>
      <c r="BS5" s="665" t="str">
        <f t="shared" ref="BS5" ca="1" si="62">IF(WEEKDAY(BS$6)=2,BS6,"")</f>
        <v/>
      </c>
      <c r="BT5" s="665" t="str">
        <f t="shared" ref="BT5" ca="1" si="63">IF(WEEKDAY(BT$6)=2,BT6,"")</f>
        <v/>
      </c>
      <c r="BU5" s="665" t="str">
        <f t="shared" ref="BU5" ca="1" si="64">IF(WEEKDAY(BU$6)=2,BU6,"")</f>
        <v/>
      </c>
      <c r="BV5" s="665" t="str">
        <f t="shared" ref="BV5" ca="1" si="65">IF(WEEKDAY(BV$6)=2,BV6,"")</f>
        <v/>
      </c>
      <c r="BW5" s="665" t="str">
        <f t="shared" ref="BW5" ca="1" si="66">IF(WEEKDAY(BW$6)=2,BW6,"")</f>
        <v/>
      </c>
      <c r="BX5" s="665" t="str">
        <f t="shared" ref="BX5" ca="1" si="67">IF(WEEKDAY(BX$6)=2,BX6,"")</f>
        <v/>
      </c>
      <c r="BY5" s="665">
        <f t="shared" ref="BY5" ca="1" si="68">IF(WEEKDAY(BY$6)=2,BY6,"")</f>
        <v>41568</v>
      </c>
      <c r="BZ5" s="665" t="str">
        <f t="shared" ref="BZ5" ca="1" si="69">IF(WEEKDAY(BZ$6)=2,BZ6,"")</f>
        <v/>
      </c>
      <c r="CA5" s="665" t="str">
        <f t="shared" ref="CA5" ca="1" si="70">IF(WEEKDAY(CA$6)=2,CA6,"")</f>
        <v/>
      </c>
      <c r="CB5" s="665" t="str">
        <f t="shared" ref="CB5" ca="1" si="71">IF(WEEKDAY(CB$6)=2,CB6,"")</f>
        <v/>
      </c>
      <c r="CC5" s="665" t="str">
        <f t="shared" ref="CC5" ca="1" si="72">IF(WEEKDAY(CC$6)=2,CC6,"")</f>
        <v/>
      </c>
      <c r="CD5" s="665" t="str">
        <f t="shared" ref="CD5" ca="1" si="73">IF(WEEKDAY(CD$6)=2,CD6,"")</f>
        <v/>
      </c>
      <c r="CE5" s="665" t="str">
        <f t="shared" ref="CE5" ca="1" si="74">IF(WEEKDAY(CE$6)=2,CE6,"")</f>
        <v/>
      </c>
      <c r="CF5" s="665">
        <f t="shared" ref="CF5" ca="1" si="75">IF(WEEKDAY(CF$6)=2,CF6,"")</f>
        <v>41575</v>
      </c>
      <c r="CG5" s="665" t="str">
        <f t="shared" ref="CG5" ca="1" si="76">IF(WEEKDAY(CG$6)=2,CG6,"")</f>
        <v/>
      </c>
      <c r="CH5" s="665" t="str">
        <f t="shared" ref="CH5" ca="1" si="77">IF(WEEKDAY(CH$6)=2,CH6,"")</f>
        <v/>
      </c>
      <c r="CI5" s="665" t="str">
        <f t="shared" ref="CI5" ca="1" si="78">IF(WEEKDAY(CI$6)=2,CI6,"")</f>
        <v/>
      </c>
      <c r="CJ5" s="665" t="str">
        <f t="shared" ref="CJ5" ca="1" si="79">IF(WEEKDAY(CJ$6)=2,CJ6,"")</f>
        <v/>
      </c>
      <c r="CK5" s="665" t="str">
        <f t="shared" ref="CK5" ca="1" si="80">IF(WEEKDAY(CK$6)=2,CK6,"")</f>
        <v/>
      </c>
      <c r="CL5" s="665" t="str">
        <f t="shared" ref="CL5" ca="1" si="81">IF(WEEKDAY(CL$6)=2,CL6,"")</f>
        <v/>
      </c>
      <c r="CM5" s="665">
        <f t="shared" ref="CM5" ca="1" si="82">IF(WEEKDAY(CM$6)=2,CM6,"")</f>
        <v>41582</v>
      </c>
      <c r="CN5" s="665" t="str">
        <f t="shared" ref="CN5" ca="1" si="83">IF(WEEKDAY(CN$6)=2,CN6,"")</f>
        <v/>
      </c>
      <c r="CO5" s="665" t="str">
        <f t="shared" ref="CO5" ca="1" si="84">IF(WEEKDAY(CO$6)=2,CO6,"")</f>
        <v/>
      </c>
      <c r="CP5" s="665" t="str">
        <f t="shared" ref="CP5" ca="1" si="85">IF(WEEKDAY(CP$6)=2,CP6,"")</f>
        <v/>
      </c>
      <c r="CQ5" s="665" t="str">
        <f t="shared" ref="CQ5" ca="1" si="86">IF(WEEKDAY(CQ$6)=2,CQ6,"")</f>
        <v/>
      </c>
      <c r="CR5" s="665" t="str">
        <f t="shared" ref="CR5" ca="1" si="87">IF(WEEKDAY(CR$6)=2,CR6,"")</f>
        <v/>
      </c>
      <c r="CS5" s="665" t="str">
        <f t="shared" ref="CS5" ca="1" si="88">IF(WEEKDAY(CS$6)=2,CS6,"")</f>
        <v/>
      </c>
      <c r="CT5" s="665">
        <f t="shared" ref="CT5" ca="1" si="89">IF(WEEKDAY(CT$6)=2,CT6,"")</f>
        <v>41589</v>
      </c>
      <c r="CU5" s="665" t="str">
        <f t="shared" ref="CU5" ca="1" si="90">IF(WEEKDAY(CU$6)=2,CU6,"")</f>
        <v/>
      </c>
      <c r="CV5" s="665" t="str">
        <f t="shared" ref="CV5" ca="1" si="91">IF(WEEKDAY(CV$6)=2,CV6,"")</f>
        <v/>
      </c>
      <c r="CW5" s="665" t="str">
        <f t="shared" ref="CW5" ca="1" si="92">IF(WEEKDAY(CW$6)=2,CW6,"")</f>
        <v/>
      </c>
      <c r="CX5" s="665" t="str">
        <f t="shared" ref="CX5" ca="1" si="93">IF(WEEKDAY(CX$6)=2,CX6,"")</f>
        <v/>
      </c>
      <c r="CY5" s="665" t="str">
        <f t="shared" ref="CY5" ca="1" si="94">IF(WEEKDAY(CY$6)=2,CY6,"")</f>
        <v/>
      </c>
      <c r="CZ5" s="665" t="str">
        <f t="shared" ref="CZ5" ca="1" si="95">IF(WEEKDAY(CZ$6)=2,CZ6,"")</f>
        <v/>
      </c>
      <c r="DA5" s="665">
        <f t="shared" ref="DA5" ca="1" si="96">IF(WEEKDAY(DA$6)=2,DA6,"")</f>
        <v>41596</v>
      </c>
      <c r="DB5" s="665" t="str">
        <f t="shared" ref="DB5" ca="1" si="97">IF(WEEKDAY(DB$6)=2,DB6,"")</f>
        <v/>
      </c>
      <c r="DC5" s="665" t="str">
        <f t="shared" ref="DC5" ca="1" si="98">IF(WEEKDAY(DC$6)=2,DC6,"")</f>
        <v/>
      </c>
      <c r="DD5" s="665" t="str">
        <f t="shared" ref="DD5" ca="1" si="99">IF(WEEKDAY(DD$6)=2,DD6,"")</f>
        <v/>
      </c>
      <c r="DE5" s="665" t="str">
        <f t="shared" ref="DE5" ca="1" si="100">IF(WEEKDAY(DE$6)=2,DE6,"")</f>
        <v/>
      </c>
      <c r="DF5" s="665" t="str">
        <f t="shared" ref="DF5" ca="1" si="101">IF(WEEKDAY(DF$6)=2,DF6,"")</f>
        <v/>
      </c>
      <c r="DG5" s="665" t="str">
        <f t="shared" ref="DG5" ca="1" si="102">IF(WEEKDAY(DG$6)=2,DG6,"")</f>
        <v/>
      </c>
      <c r="DH5" s="665">
        <f t="shared" ref="DH5" ca="1" si="103">IF(WEEKDAY(DH$6)=2,DH6,"")</f>
        <v>41603</v>
      </c>
      <c r="DI5" s="665" t="str">
        <f t="shared" ref="DI5" ca="1" si="104">IF(WEEKDAY(DI$6)=2,DI6,"")</f>
        <v/>
      </c>
      <c r="DJ5" s="665" t="str">
        <f t="shared" ref="DJ5" ca="1" si="105">IF(WEEKDAY(DJ$6)=2,DJ6,"")</f>
        <v/>
      </c>
      <c r="DK5" s="665" t="str">
        <f t="shared" ref="DK5" ca="1" si="106">IF(WEEKDAY(DK$6)=2,DK6,"")</f>
        <v/>
      </c>
      <c r="DL5" s="665" t="str">
        <f t="shared" ref="DL5" ca="1" si="107">IF(WEEKDAY(DL$6)=2,DL6,"")</f>
        <v/>
      </c>
      <c r="DM5" s="665" t="str">
        <f t="shared" ref="DM5" ca="1" si="108">IF(WEEKDAY(DM$6)=2,DM6,"")</f>
        <v/>
      </c>
      <c r="DN5" s="665" t="str">
        <f t="shared" ref="DN5" ca="1" si="109">IF(WEEKDAY(DN$6)=2,DN6,"")</f>
        <v/>
      </c>
      <c r="DO5" s="665">
        <f t="shared" ref="DO5" ca="1" si="110">IF(WEEKDAY(DO$6)=2,DO6,"")</f>
        <v>41610</v>
      </c>
      <c r="DP5" s="665" t="str">
        <f t="shared" ref="DP5" ca="1" si="111">IF(WEEKDAY(DP$6)=2,DP6,"")</f>
        <v/>
      </c>
      <c r="DQ5" s="665" t="str">
        <f t="shared" ref="DQ5" ca="1" si="112">IF(WEEKDAY(DQ$6)=2,DQ6,"")</f>
        <v/>
      </c>
      <c r="DR5" s="665" t="str">
        <f t="shared" ref="DR5" ca="1" si="113">IF(WEEKDAY(DR$6)=2,DR6,"")</f>
        <v/>
      </c>
      <c r="DS5" s="665" t="str">
        <f t="shared" ref="DS5" ca="1" si="114">IF(WEEKDAY(DS$6)=2,DS6,"")</f>
        <v/>
      </c>
      <c r="DT5" s="665" t="str">
        <f t="shared" ref="DT5" ca="1" si="115">IF(WEEKDAY(DT$6)=2,DT6,"")</f>
        <v/>
      </c>
      <c r="DU5" s="665" t="str">
        <f t="shared" ref="DU5" ca="1" si="116">IF(WEEKDAY(DU$6)=2,DU6,"")</f>
        <v/>
      </c>
      <c r="DV5" s="665">
        <f t="shared" ref="DV5" ca="1" si="117">IF(WEEKDAY(DV$6)=2,DV6,"")</f>
        <v>41617</v>
      </c>
      <c r="DW5" s="665" t="str">
        <f t="shared" ref="DW5" ca="1" si="118">IF(WEEKDAY(DW$6)=2,DW6,"")</f>
        <v/>
      </c>
      <c r="DX5" s="665" t="str">
        <f t="shared" ref="DX5" ca="1" si="119">IF(WEEKDAY(DX$6)=2,DX6,"")</f>
        <v/>
      </c>
      <c r="DY5" s="665" t="str">
        <f t="shared" ref="DY5" ca="1" si="120">IF(WEEKDAY(DY$6)=2,DY6,"")</f>
        <v/>
      </c>
      <c r="DZ5" s="665" t="str">
        <f t="shared" ref="DZ5" ca="1" si="121">IF(WEEKDAY(DZ$6)=2,DZ6,"")</f>
        <v/>
      </c>
      <c r="EA5" s="665" t="str">
        <f t="shared" ref="EA5" ca="1" si="122">IF(WEEKDAY(EA$6)=2,EA6,"")</f>
        <v/>
      </c>
      <c r="EB5" s="665" t="str">
        <f t="shared" ref="EB5" ca="1" si="123">IF(WEEKDAY(EB$6)=2,EB6,"")</f>
        <v/>
      </c>
      <c r="EC5" s="665">
        <f t="shared" ref="EC5" ca="1" si="124">IF(WEEKDAY(EC$6)=2,EC6,"")</f>
        <v>41624</v>
      </c>
      <c r="ED5" s="665" t="str">
        <f t="shared" ref="ED5" ca="1" si="125">IF(WEEKDAY(ED$6)=2,ED6,"")</f>
        <v/>
      </c>
      <c r="EE5" s="665" t="str">
        <f t="shared" ref="EE5" ca="1" si="126">IF(WEEKDAY(EE$6)=2,EE6,"")</f>
        <v/>
      </c>
      <c r="EF5" s="665" t="str">
        <f t="shared" ref="EF5" ca="1" si="127">IF(WEEKDAY(EF$6)=2,EF6,"")</f>
        <v/>
      </c>
      <c r="EG5" s="665" t="str">
        <f t="shared" ref="EG5" ca="1" si="128">IF(WEEKDAY(EG$6)=2,EG6,"")</f>
        <v/>
      </c>
      <c r="EH5" s="665" t="str">
        <f t="shared" ref="EH5" ca="1" si="129">IF(WEEKDAY(EH$6)=2,EH6,"")</f>
        <v/>
      </c>
      <c r="EI5" s="665" t="str">
        <f t="shared" ref="EI5" ca="1" si="130">IF(WEEKDAY(EI$6)=2,EI6,"")</f>
        <v/>
      </c>
      <c r="EJ5" s="665">
        <f t="shared" ref="EJ5" ca="1" si="131">IF(WEEKDAY(EJ$6)=2,EJ6,"")</f>
        <v>41631</v>
      </c>
      <c r="EK5" s="665" t="str">
        <f t="shared" ref="EK5" ca="1" si="132">IF(WEEKDAY(EK$6)=2,EK6,"")</f>
        <v/>
      </c>
      <c r="EL5" s="665" t="str">
        <f t="shared" ref="EL5" ca="1" si="133">IF(WEEKDAY(EL$6)=2,EL6,"")</f>
        <v/>
      </c>
      <c r="EM5" s="665" t="str">
        <f t="shared" ref="EM5" ca="1" si="134">IF(WEEKDAY(EM$6)=2,EM6,"")</f>
        <v/>
      </c>
      <c r="EN5" s="665" t="str">
        <f t="shared" ref="EN5" ca="1" si="135">IF(WEEKDAY(EN$6)=2,EN6,"")</f>
        <v/>
      </c>
      <c r="EO5" s="665" t="str">
        <f t="shared" ref="EO5" ca="1" si="136">IF(WEEKDAY(EO$6)=2,EO6,"")</f>
        <v/>
      </c>
      <c r="EP5" s="665" t="str">
        <f t="shared" ref="EP5" ca="1" si="137">IF(WEEKDAY(EP$6)=2,EP6,"")</f>
        <v/>
      </c>
      <c r="EQ5" s="665">
        <f t="shared" ref="EQ5" ca="1" si="138">IF(WEEKDAY(EQ$6)=2,EQ6,"")</f>
        <v>41638</v>
      </c>
      <c r="ER5" s="665" t="str">
        <f t="shared" ref="ER5" ca="1" si="139">IF(WEEKDAY(ER$6)=2,ER6,"")</f>
        <v/>
      </c>
      <c r="ES5" s="665" t="str">
        <f t="shared" ref="ES5" ca="1" si="140">IF(WEEKDAY(ES$6)=2,ES6,"")</f>
        <v/>
      </c>
      <c r="ET5" s="665" t="str">
        <f t="shared" ref="ET5" ca="1" si="141">IF(WEEKDAY(ET$6)=2,ET6,"")</f>
        <v/>
      </c>
      <c r="EU5" s="665" t="str">
        <f t="shared" ref="EU5" ca="1" si="142">IF(WEEKDAY(EU$6)=2,EU6,"")</f>
        <v/>
      </c>
      <c r="EV5" s="665" t="str">
        <f t="shared" ref="EV5" ca="1" si="143">IF(WEEKDAY(EV$6)=2,EV6,"")</f>
        <v/>
      </c>
      <c r="EW5" s="665" t="str">
        <f t="shared" ref="EW5" ca="1" si="144">IF(WEEKDAY(EW$6)=2,EW6,"")</f>
        <v/>
      </c>
      <c r="EX5" s="665">
        <f t="shared" ref="EX5" ca="1" si="145">IF(WEEKDAY(EX$6)=2,EX6,"")</f>
        <v>41645</v>
      </c>
      <c r="EY5" s="665" t="str">
        <f t="shared" ref="EY5" ca="1" si="146">IF(WEEKDAY(EY$6)=2,EY6,"")</f>
        <v/>
      </c>
      <c r="EZ5" s="665" t="str">
        <f t="shared" ref="EZ5" ca="1" si="147">IF(WEEKDAY(EZ$6)=2,EZ6,"")</f>
        <v/>
      </c>
      <c r="FA5" s="665" t="str">
        <f t="shared" ref="FA5" ca="1" si="148">IF(WEEKDAY(FA$6)=2,FA6,"")</f>
        <v/>
      </c>
      <c r="FB5" s="665" t="str">
        <f t="shared" ref="FB5" ca="1" si="149">IF(WEEKDAY(FB$6)=2,FB6,"")</f>
        <v/>
      </c>
      <c r="FC5" s="665" t="str">
        <f t="shared" ref="FC5" ca="1" si="150">IF(WEEKDAY(FC$6)=2,FC6,"")</f>
        <v/>
      </c>
      <c r="FD5" s="665" t="str">
        <f t="shared" ref="FD5" ca="1" si="151">IF(WEEKDAY(FD$6)=2,FD6,"")</f>
        <v/>
      </c>
      <c r="FE5" s="665">
        <f t="shared" ref="FE5" ca="1" si="152">IF(WEEKDAY(FE$6)=2,FE6,"")</f>
        <v>41652</v>
      </c>
      <c r="FF5" s="665" t="str">
        <f t="shared" ref="FF5" ca="1" si="153">IF(WEEKDAY(FF$6)=2,FF6,"")</f>
        <v/>
      </c>
      <c r="FG5" s="665" t="str">
        <f t="shared" ref="FG5" ca="1" si="154">IF(WEEKDAY(FG$6)=2,FG6,"")</f>
        <v/>
      </c>
      <c r="FH5" s="665" t="str">
        <f t="shared" ref="FH5" ca="1" si="155">IF(WEEKDAY(FH$6)=2,FH6,"")</f>
        <v/>
      </c>
      <c r="FI5" s="665" t="str">
        <f t="shared" ref="FI5" ca="1" si="156">IF(WEEKDAY(FI$6)=2,FI6,"")</f>
        <v/>
      </c>
      <c r="FJ5" s="665" t="str">
        <f t="shared" ref="FJ5" ca="1" si="157">IF(WEEKDAY(FJ$6)=2,FJ6,"")</f>
        <v/>
      </c>
      <c r="FK5" s="665" t="str">
        <f t="shared" ref="FK5" ca="1" si="158">IF(WEEKDAY(FK$6)=2,FK6,"")</f>
        <v/>
      </c>
      <c r="FL5" s="665">
        <f t="shared" ref="FL5" ca="1" si="159">IF(WEEKDAY(FL$6)=2,FL6,"")</f>
        <v>41659</v>
      </c>
      <c r="FM5" s="665" t="str">
        <f t="shared" ref="FM5" ca="1" si="160">IF(WEEKDAY(FM$6)=2,FM6,"")</f>
        <v/>
      </c>
      <c r="FN5" s="665" t="str">
        <f t="shared" ref="FN5" ca="1" si="161">IF(WEEKDAY(FN$6)=2,FN6,"")</f>
        <v/>
      </c>
      <c r="FO5" s="665" t="str">
        <f t="shared" ref="FO5" ca="1" si="162">IF(WEEKDAY(FO$6)=2,FO6,"")</f>
        <v/>
      </c>
      <c r="FP5" s="665" t="str">
        <f t="shared" ref="FP5" ca="1" si="163">IF(WEEKDAY(FP$6)=2,FP6,"")</f>
        <v/>
      </c>
      <c r="FQ5" s="665" t="str">
        <f t="shared" ref="FQ5" ca="1" si="164">IF(WEEKDAY(FQ$6)=2,FQ6,"")</f>
        <v/>
      </c>
      <c r="FR5" s="665" t="str">
        <f t="shared" ref="FR5" ca="1" si="165">IF(WEEKDAY(FR$6)=2,FR6,"")</f>
        <v/>
      </c>
      <c r="FS5" s="665">
        <f t="shared" ref="FS5" ca="1" si="166">IF(WEEKDAY(FS$6)=2,FS6,"")</f>
        <v>41666</v>
      </c>
      <c r="FT5" s="665" t="str">
        <f t="shared" ref="FT5" ca="1" si="167">IF(WEEKDAY(FT$6)=2,FT6,"")</f>
        <v/>
      </c>
      <c r="FU5" s="665" t="str">
        <f t="shared" ref="FU5" ca="1" si="168">IF(WEEKDAY(FU$6)=2,FU6,"")</f>
        <v/>
      </c>
      <c r="FV5" s="665" t="str">
        <f t="shared" ref="FV5" ca="1" si="169">IF(WEEKDAY(FV$6)=2,FV6,"")</f>
        <v/>
      </c>
      <c r="FW5" s="665" t="str">
        <f t="shared" ref="FW5" ca="1" si="170">IF(WEEKDAY(FW$6)=2,FW6,"")</f>
        <v/>
      </c>
      <c r="FX5" s="665" t="str">
        <f t="shared" ref="FX5" ca="1" si="171">IF(WEEKDAY(FX$6)=2,FX6,"")</f>
        <v/>
      </c>
      <c r="FY5" s="665" t="str">
        <f t="shared" ref="FY5" ca="1" si="172">IF(WEEKDAY(FY$6)=2,FY6,"")</f>
        <v/>
      </c>
      <c r="FZ5" s="665">
        <f t="shared" ref="FZ5" ca="1" si="173">IF(WEEKDAY(FZ$6)=2,FZ6,"")</f>
        <v>41673</v>
      </c>
      <c r="GA5" s="665" t="str">
        <f t="shared" ref="GA5" ca="1" si="174">IF(WEEKDAY(GA$6)=2,GA6,"")</f>
        <v/>
      </c>
      <c r="GB5" s="665" t="str">
        <f t="shared" ref="GB5" ca="1" si="175">IF(WEEKDAY(GB$6)=2,GB6,"")</f>
        <v/>
      </c>
      <c r="GC5" s="665" t="str">
        <f t="shared" ref="GC5" ca="1" si="176">IF(WEEKDAY(GC$6)=2,GC6,"")</f>
        <v/>
      </c>
      <c r="GD5" s="665" t="str">
        <f t="shared" ref="GD5" ca="1" si="177">IF(WEEKDAY(GD$6)=2,GD6,"")</f>
        <v/>
      </c>
      <c r="GE5" s="665" t="str">
        <f t="shared" ref="GE5" ca="1" si="178">IF(WEEKDAY(GE$6)=2,GE6,"")</f>
        <v/>
      </c>
      <c r="GF5" s="665" t="str">
        <f t="shared" ref="GF5" ca="1" si="179">IF(WEEKDAY(GF$6)=2,GF6,"")</f>
        <v/>
      </c>
      <c r="GG5" s="665">
        <f t="shared" ref="GG5" ca="1" si="180">IF(WEEKDAY(GG$6)=2,GG6,"")</f>
        <v>41680</v>
      </c>
      <c r="GH5" s="665" t="str">
        <f t="shared" ref="GH5" ca="1" si="181">IF(WEEKDAY(GH$6)=2,GH6,"")</f>
        <v/>
      </c>
      <c r="GI5" s="665" t="str">
        <f t="shared" ref="GI5" ca="1" si="182">IF(WEEKDAY(GI$6)=2,GI6,"")</f>
        <v/>
      </c>
      <c r="GJ5" s="665" t="str">
        <f t="shared" ref="GJ5" ca="1" si="183">IF(WEEKDAY(GJ$6)=2,GJ6,"")</f>
        <v/>
      </c>
      <c r="GK5" s="665" t="str">
        <f t="shared" ref="GK5" ca="1" si="184">IF(WEEKDAY(GK$6)=2,GK6,"")</f>
        <v/>
      </c>
      <c r="GL5" s="665" t="str">
        <f t="shared" ref="GL5" ca="1" si="185">IF(WEEKDAY(GL$6)=2,GL6,"")</f>
        <v/>
      </c>
      <c r="GM5" s="665" t="str">
        <f t="shared" ref="GM5" ca="1" si="186">IF(WEEKDAY(GM$6)=2,GM6,"")</f>
        <v/>
      </c>
      <c r="GN5" s="665">
        <f t="shared" ref="GN5" ca="1" si="187">IF(WEEKDAY(GN$6)=2,GN6,"")</f>
        <v>41687</v>
      </c>
      <c r="GO5" s="665" t="str">
        <f t="shared" ref="GO5" ca="1" si="188">IF(WEEKDAY(GO$6)=2,GO6,"")</f>
        <v/>
      </c>
      <c r="GP5" s="665" t="str">
        <f t="shared" ref="GP5" ca="1" si="189">IF(WEEKDAY(GP$6)=2,GP6,"")</f>
        <v/>
      </c>
      <c r="GQ5" s="665" t="str">
        <f t="shared" ref="GQ5" ca="1" si="190">IF(WEEKDAY(GQ$6)=2,GQ6,"")</f>
        <v/>
      </c>
      <c r="GR5" s="665" t="str">
        <f t="shared" ref="GR5" ca="1" si="191">IF(WEEKDAY(GR$6)=2,GR6,"")</f>
        <v/>
      </c>
      <c r="GS5" s="665" t="str">
        <f t="shared" ref="GS5" ca="1" si="192">IF(WEEKDAY(GS$6)=2,GS6,"")</f>
        <v/>
      </c>
      <c r="GT5" s="665" t="str">
        <f t="shared" ref="GT5" ca="1" si="193">IF(WEEKDAY(GT$6)=2,GT6,"")</f>
        <v/>
      </c>
      <c r="GU5" s="665">
        <f t="shared" ref="GU5" ca="1" si="194">IF(WEEKDAY(GU$6)=2,GU6,"")</f>
        <v>41694</v>
      </c>
      <c r="GV5" s="665" t="str">
        <f t="shared" ref="GV5" ca="1" si="195">IF(WEEKDAY(GV$6)=2,GV6,"")</f>
        <v/>
      </c>
      <c r="GW5" s="665" t="str">
        <f t="shared" ref="GW5" ca="1" si="196">IF(WEEKDAY(GW$6)=2,GW6,"")</f>
        <v/>
      </c>
      <c r="GX5" s="665" t="str">
        <f t="shared" ref="GX5" ca="1" si="197">IF(WEEKDAY(GX$6)=2,GX6,"")</f>
        <v/>
      </c>
      <c r="GY5" s="665" t="str">
        <f t="shared" ref="GY5" ca="1" si="198">IF(WEEKDAY(GY$6)=2,GY6,"")</f>
        <v/>
      </c>
      <c r="GZ5" s="665" t="str">
        <f t="shared" ref="GZ5" ca="1" si="199">IF(WEEKDAY(GZ$6)=2,GZ6,"")</f>
        <v/>
      </c>
      <c r="HA5" s="665" t="str">
        <f t="shared" ref="HA5" ca="1" si="200">IF(WEEKDAY(HA$6)=2,HA6,"")</f>
        <v/>
      </c>
      <c r="HB5" s="665">
        <f t="shared" ref="HB5" ca="1" si="201">IF(WEEKDAY(HB$6)=2,HB6,"")</f>
        <v>41701</v>
      </c>
      <c r="HC5" s="665" t="str">
        <f t="shared" ref="HC5" ca="1" si="202">IF(WEEKDAY(HC$6)=2,HC6,"")</f>
        <v/>
      </c>
      <c r="HD5" s="665" t="str">
        <f t="shared" ref="HD5" ca="1" si="203">IF(WEEKDAY(HD$6)=2,HD6,"")</f>
        <v/>
      </c>
      <c r="HE5" s="665" t="str">
        <f t="shared" ref="HE5" ca="1" si="204">IF(WEEKDAY(HE$6)=2,HE6,"")</f>
        <v/>
      </c>
      <c r="HF5" s="665" t="str">
        <f t="shared" ref="HF5" ca="1" si="205">IF(WEEKDAY(HF$6)=2,HF6,"")</f>
        <v/>
      </c>
      <c r="HG5" s="665" t="str">
        <f t="shared" ref="HG5" ca="1" si="206">IF(WEEKDAY(HG$6)=2,HG6,"")</f>
        <v/>
      </c>
      <c r="HH5" s="665" t="str">
        <f t="shared" ref="HH5" ca="1" si="207">IF(WEEKDAY(HH$6)=2,HH6,"")</f>
        <v/>
      </c>
      <c r="HI5" s="665">
        <f t="shared" ref="HI5" ca="1" si="208">IF(WEEKDAY(HI$6)=2,HI6,"")</f>
        <v>41708</v>
      </c>
      <c r="HJ5" s="665" t="str">
        <f t="shared" ref="HJ5" ca="1" si="209">IF(WEEKDAY(HJ$6)=2,HJ6,"")</f>
        <v/>
      </c>
      <c r="HK5" s="665" t="str">
        <f t="shared" ref="HK5" ca="1" si="210">IF(WEEKDAY(HK$6)=2,HK6,"")</f>
        <v/>
      </c>
      <c r="HL5" s="665" t="str">
        <f t="shared" ref="HL5" ca="1" si="211">IF(WEEKDAY(HL$6)=2,HL6,"")</f>
        <v/>
      </c>
      <c r="HM5" s="665" t="str">
        <f t="shared" ref="HM5" ca="1" si="212">IF(WEEKDAY(HM$6)=2,HM6,"")</f>
        <v/>
      </c>
      <c r="HN5" s="665" t="str">
        <f t="shared" ref="HN5" ca="1" si="213">IF(WEEKDAY(HN$6)=2,HN6,"")</f>
        <v/>
      </c>
      <c r="HO5" s="665" t="str">
        <f t="shared" ref="HO5" ca="1" si="214">IF(WEEKDAY(HO$6)=2,HO6,"")</f>
        <v/>
      </c>
      <c r="HP5" s="665">
        <f t="shared" ref="HP5" ca="1" si="215">IF(WEEKDAY(HP$6)=2,HP6,"")</f>
        <v>41715</v>
      </c>
      <c r="HQ5" s="665" t="str">
        <f t="shared" ref="HQ5" ca="1" si="216">IF(WEEKDAY(HQ$6)=2,HQ6,"")</f>
        <v/>
      </c>
      <c r="HR5" s="665" t="str">
        <f t="shared" ref="HR5" ca="1" si="217">IF(WEEKDAY(HR$6)=2,HR6,"")</f>
        <v/>
      </c>
      <c r="HS5" s="665" t="str">
        <f t="shared" ref="HS5" ca="1" si="218">IF(WEEKDAY(HS$6)=2,HS6,"")</f>
        <v/>
      </c>
      <c r="HT5" s="665" t="str">
        <f t="shared" ref="HT5" ca="1" si="219">IF(WEEKDAY(HT$6)=2,HT6,"")</f>
        <v/>
      </c>
      <c r="HU5" s="665" t="str">
        <f t="shared" ref="HU5" ca="1" si="220">IF(WEEKDAY(HU$6)=2,HU6,"")</f>
        <v/>
      </c>
      <c r="HV5" s="665" t="str">
        <f t="shared" ref="HV5" ca="1" si="221">IF(WEEKDAY(HV$6)=2,HV6,"")</f>
        <v/>
      </c>
      <c r="HW5" s="665">
        <f t="shared" ref="HW5" ca="1" si="222">IF(WEEKDAY(HW$6)=2,HW6,"")</f>
        <v>41722</v>
      </c>
      <c r="HX5" s="665" t="str">
        <f t="shared" ref="HX5" ca="1" si="223">IF(WEEKDAY(HX$6)=2,HX6,"")</f>
        <v/>
      </c>
      <c r="HY5" s="665" t="str">
        <f t="shared" ref="HY5" ca="1" si="224">IF(WEEKDAY(HY$6)=2,HY6,"")</f>
        <v/>
      </c>
      <c r="HZ5" s="665" t="str">
        <f t="shared" ref="HZ5" ca="1" si="225">IF(WEEKDAY(HZ$6)=2,HZ6,"")</f>
        <v/>
      </c>
      <c r="IA5" s="665" t="str">
        <f t="shared" ref="IA5" ca="1" si="226">IF(WEEKDAY(IA$6)=2,IA6,"")</f>
        <v/>
      </c>
      <c r="IB5" s="665" t="str">
        <f t="shared" ref="IB5" ca="1" si="227">IF(WEEKDAY(IB$6)=2,IB6,"")</f>
        <v/>
      </c>
      <c r="IC5" s="665" t="str">
        <f t="shared" ref="IC5" ca="1" si="228">IF(WEEKDAY(IC$6)=2,IC6,"")</f>
        <v/>
      </c>
      <c r="ID5" s="665">
        <f t="shared" ref="ID5" ca="1" si="229">IF(WEEKDAY(ID$6)=2,ID6,"")</f>
        <v>41729</v>
      </c>
      <c r="IE5" s="665" t="str">
        <f t="shared" ref="IE5" ca="1" si="230">IF(WEEKDAY(IE$6)=2,IE6,"")</f>
        <v/>
      </c>
      <c r="IF5" s="665" t="str">
        <f t="shared" ref="IF5" ca="1" si="231">IF(WEEKDAY(IF$6)=2,IF6,"")</f>
        <v/>
      </c>
      <c r="IG5" s="665" t="str">
        <f t="shared" ref="IG5" ca="1" si="232">IF(WEEKDAY(IG$6)=2,IG6,"")</f>
        <v/>
      </c>
      <c r="IH5" s="665" t="str">
        <f t="shared" ref="IH5" ca="1" si="233">IF(WEEKDAY(IH$6)=2,IH6,"")</f>
        <v/>
      </c>
      <c r="II5" s="665" t="str">
        <f t="shared" ref="II5" ca="1" si="234">IF(WEEKDAY(II$6)=2,II6,"")</f>
        <v/>
      </c>
      <c r="IJ5" s="665" t="str">
        <f t="shared" ref="IJ5" ca="1" si="235">IF(WEEKDAY(IJ$6)=2,IJ6,"")</f>
        <v/>
      </c>
      <c r="IK5" s="665">
        <f t="shared" ref="IK5" ca="1" si="236">IF(WEEKDAY(IK$6)=2,IK6,"")</f>
        <v>41736</v>
      </c>
      <c r="IL5" s="665" t="str">
        <f t="shared" ref="IL5" ca="1" si="237">IF(WEEKDAY(IL$6)=2,IL6,"")</f>
        <v/>
      </c>
      <c r="IM5" s="665" t="str">
        <f t="shared" ref="IM5" ca="1" si="238">IF(WEEKDAY(IM$6)=2,IM6,"")</f>
        <v/>
      </c>
      <c r="IN5" s="665" t="str">
        <f t="shared" ref="IN5" ca="1" si="239">IF(WEEKDAY(IN$6)=2,IN6,"")</f>
        <v/>
      </c>
      <c r="IO5" s="665" t="str">
        <f t="shared" ref="IO5" ca="1" si="240">IF(WEEKDAY(IO$6)=2,IO6,"")</f>
        <v/>
      </c>
      <c r="IP5" s="665" t="str">
        <f t="shared" ref="IP5" ca="1" si="241">IF(WEEKDAY(IP$6)=2,IP6,"")</f>
        <v/>
      </c>
      <c r="IQ5" s="665" t="str">
        <f t="shared" ref="IQ5" ca="1" si="242">IF(WEEKDAY(IQ$6)=2,IQ6,"")</f>
        <v/>
      </c>
      <c r="IR5" s="665">
        <f t="shared" ref="IR5" ca="1" si="243">IF(WEEKDAY(IR$6)=2,IR6,"")</f>
        <v>41743</v>
      </c>
      <c r="IS5" s="665" t="str">
        <f t="shared" ref="IS5" ca="1" si="244">IF(WEEKDAY(IS$6)=2,IS6,"")</f>
        <v/>
      </c>
      <c r="IT5" s="665" t="str">
        <f t="shared" ref="IT5" ca="1" si="245">IF(WEEKDAY(IT$6)=2,IT6,"")</f>
        <v/>
      </c>
      <c r="IU5" s="665" t="str">
        <f t="shared" ref="IU5" ca="1" si="246">IF(WEEKDAY(IU$6)=2,IU6,"")</f>
        <v/>
      </c>
      <c r="IV5" s="665" t="str">
        <f t="shared" ref="IV5" ca="1" si="247">IF(WEEKDAY(IV$6)=2,IV6,"")</f>
        <v/>
      </c>
      <c r="IW5" s="665" t="str">
        <f t="shared" ref="IW5" ca="1" si="248">IF(WEEKDAY(IW$6)=2,IW6,"")</f>
        <v/>
      </c>
      <c r="IX5" s="665" t="str">
        <f t="shared" ref="IX5" ca="1" si="249">IF(WEEKDAY(IX$6)=2,IX6,"")</f>
        <v/>
      </c>
      <c r="IY5" s="665">
        <f t="shared" ref="IY5" ca="1" si="250">IF(WEEKDAY(IY$6)=2,IY6,"")</f>
        <v>41750</v>
      </c>
      <c r="IZ5" s="665" t="str">
        <f t="shared" ref="IZ5" ca="1" si="251">IF(WEEKDAY(IZ$6)=2,IZ6,"")</f>
        <v/>
      </c>
      <c r="JA5" s="665" t="str">
        <f t="shared" ref="JA5" ca="1" si="252">IF(WEEKDAY(JA$6)=2,JA6,"")</f>
        <v/>
      </c>
      <c r="JB5" s="665" t="str">
        <f t="shared" ref="JB5" ca="1" si="253">IF(WEEKDAY(JB$6)=2,JB6,"")</f>
        <v/>
      </c>
      <c r="JC5" s="665" t="str">
        <f t="shared" ref="JC5" ca="1" si="254">IF(WEEKDAY(JC$6)=2,JC6,"")</f>
        <v/>
      </c>
      <c r="JD5" s="665" t="str">
        <f t="shared" ref="JD5" ca="1" si="255">IF(WEEKDAY(JD$6)=2,JD6,"")</f>
        <v/>
      </c>
      <c r="JE5" s="665" t="str">
        <f t="shared" ref="JE5" ca="1" si="256">IF(WEEKDAY(JE$6)=2,JE6,"")</f>
        <v/>
      </c>
      <c r="JF5" s="665">
        <f t="shared" ref="JF5" ca="1" si="257">IF(WEEKDAY(JF$6)=2,JF6,"")</f>
        <v>41757</v>
      </c>
      <c r="JG5" s="665" t="str">
        <f t="shared" ref="JG5" ca="1" si="258">IF(WEEKDAY(JG$6)=2,JG6,"")</f>
        <v/>
      </c>
      <c r="JH5" s="665" t="str">
        <f t="shared" ref="JH5" ca="1" si="259">IF(WEEKDAY(JH$6)=2,JH6,"")</f>
        <v/>
      </c>
      <c r="JI5" s="665" t="str">
        <f t="shared" ref="JI5" ca="1" si="260">IF(WEEKDAY(JI$6)=2,JI6,"")</f>
        <v/>
      </c>
      <c r="JJ5" s="665" t="str">
        <f t="shared" ref="JJ5" ca="1" si="261">IF(WEEKDAY(JJ$6)=2,JJ6,"")</f>
        <v/>
      </c>
      <c r="JK5" s="665" t="str">
        <f t="shared" ref="JK5" ca="1" si="262">IF(WEEKDAY(JK$6)=2,JK6,"")</f>
        <v/>
      </c>
      <c r="JL5" s="665" t="str">
        <f t="shared" ref="JL5" ca="1" si="263">IF(WEEKDAY(JL$6)=2,JL6,"")</f>
        <v/>
      </c>
      <c r="JM5" s="665">
        <f t="shared" ref="JM5" ca="1" si="264">IF(WEEKDAY(JM$6)=2,JM6,"")</f>
        <v>41764</v>
      </c>
      <c r="JN5" s="665" t="str">
        <f t="shared" ref="JN5" ca="1" si="265">IF(WEEKDAY(JN$6)=2,JN6,"")</f>
        <v/>
      </c>
      <c r="JO5" s="665" t="str">
        <f t="shared" ref="JO5" ca="1" si="266">IF(WEEKDAY(JO$6)=2,JO6,"")</f>
        <v/>
      </c>
      <c r="JP5" s="665" t="str">
        <f t="shared" ref="JP5" ca="1" si="267">IF(WEEKDAY(JP$6)=2,JP6,"")</f>
        <v/>
      </c>
      <c r="JQ5" s="665" t="str">
        <f t="shared" ref="JQ5" ca="1" si="268">IF(WEEKDAY(JQ$6)=2,JQ6,"")</f>
        <v/>
      </c>
      <c r="JR5" s="665" t="str">
        <f t="shared" ref="JR5" ca="1" si="269">IF(WEEKDAY(JR$6)=2,JR6,"")</f>
        <v/>
      </c>
      <c r="JS5" s="665" t="str">
        <f t="shared" ref="JS5" ca="1" si="270">IF(WEEKDAY(JS$6)=2,JS6,"")</f>
        <v/>
      </c>
      <c r="JT5" s="665">
        <f t="shared" ref="JT5" ca="1" si="271">IF(WEEKDAY(JT$6)=2,JT6,"")</f>
        <v>41771</v>
      </c>
      <c r="JU5" s="665" t="str">
        <f t="shared" ref="JU5" ca="1" si="272">IF(WEEKDAY(JU$6)=2,JU6,"")</f>
        <v/>
      </c>
      <c r="JV5" s="665" t="str">
        <f t="shared" ref="JV5" ca="1" si="273">IF(WEEKDAY(JV$6)=2,JV6,"")</f>
        <v/>
      </c>
      <c r="JW5" s="665" t="str">
        <f t="shared" ref="JW5" ca="1" si="274">IF(WEEKDAY(JW$6)=2,JW6,"")</f>
        <v/>
      </c>
      <c r="JX5" s="665" t="str">
        <f t="shared" ref="JX5" ca="1" si="275">IF(WEEKDAY(JX$6)=2,JX6,"")</f>
        <v/>
      </c>
      <c r="JY5" s="665" t="str">
        <f t="shared" ref="JY5" ca="1" si="276">IF(WEEKDAY(JY$6)=2,JY6,"")</f>
        <v/>
      </c>
      <c r="JZ5" s="665" t="str">
        <f t="shared" ref="JZ5" ca="1" si="277">IF(WEEKDAY(JZ$6)=2,JZ6,"")</f>
        <v/>
      </c>
      <c r="KA5" s="665">
        <f t="shared" ref="KA5" ca="1" si="278">IF(WEEKDAY(KA$6)=2,KA6,"")</f>
        <v>41778</v>
      </c>
      <c r="KB5" s="665" t="str">
        <f t="shared" ref="KB5" ca="1" si="279">IF(WEEKDAY(KB$6)=2,KB6,"")</f>
        <v/>
      </c>
      <c r="KC5" s="665" t="str">
        <f t="shared" ref="KC5" ca="1" si="280">IF(WEEKDAY(KC$6)=2,KC6,"")</f>
        <v/>
      </c>
      <c r="KD5" s="665" t="str">
        <f t="shared" ref="KD5" ca="1" si="281">IF(WEEKDAY(KD$6)=2,KD6,"")</f>
        <v/>
      </c>
      <c r="KE5" s="665" t="str">
        <f t="shared" ref="KE5" ca="1" si="282">IF(WEEKDAY(KE$6)=2,KE6,"")</f>
        <v/>
      </c>
      <c r="KF5" s="665" t="str">
        <f t="shared" ref="KF5" ca="1" si="283">IF(WEEKDAY(KF$6)=2,KF6,"")</f>
        <v/>
      </c>
      <c r="KG5" s="665" t="str">
        <f t="shared" ref="KG5" ca="1" si="284">IF(WEEKDAY(KG$6)=2,KG6,"")</f>
        <v/>
      </c>
      <c r="KH5" s="665">
        <f t="shared" ref="KH5" ca="1" si="285">IF(WEEKDAY(KH$6)=2,KH6,"")</f>
        <v>41785</v>
      </c>
      <c r="KI5" s="665" t="str">
        <f t="shared" ref="KI5" ca="1" si="286">IF(WEEKDAY(KI$6)=2,KI6,"")</f>
        <v/>
      </c>
      <c r="KJ5" s="665" t="str">
        <f t="shared" ref="KJ5" ca="1" si="287">IF(WEEKDAY(KJ$6)=2,KJ6,"")</f>
        <v/>
      </c>
      <c r="KK5" s="665" t="str">
        <f t="shared" ref="KK5" ca="1" si="288">IF(WEEKDAY(KK$6)=2,KK6,"")</f>
        <v/>
      </c>
      <c r="KL5" s="665" t="str">
        <f t="shared" ref="KL5" ca="1" si="289">IF(WEEKDAY(KL$6)=2,KL6,"")</f>
        <v/>
      </c>
      <c r="KM5" s="665" t="str">
        <f t="shared" ref="KM5" ca="1" si="290">IF(WEEKDAY(KM$6)=2,KM6,"")</f>
        <v/>
      </c>
      <c r="KN5" s="665" t="str">
        <f t="shared" ref="KN5" ca="1" si="291">IF(WEEKDAY(KN$6)=2,KN6,"")</f>
        <v/>
      </c>
      <c r="KO5" s="665">
        <f t="shared" ref="KO5" ca="1" si="292">IF(WEEKDAY(KO$6)=2,KO6,"")</f>
        <v>41792</v>
      </c>
      <c r="KP5" s="665" t="str">
        <f t="shared" ref="KP5" ca="1" si="293">IF(WEEKDAY(KP$6)=2,KP6,"")</f>
        <v/>
      </c>
      <c r="KQ5" s="665" t="str">
        <f t="shared" ref="KQ5" ca="1" si="294">IF(WEEKDAY(KQ$6)=2,KQ6,"")</f>
        <v/>
      </c>
      <c r="KR5" s="665" t="str">
        <f t="shared" ref="KR5" ca="1" si="295">IF(WEEKDAY(KR$6)=2,KR6,"")</f>
        <v/>
      </c>
      <c r="KS5" s="665" t="str">
        <f t="shared" ref="KS5" ca="1" si="296">IF(WEEKDAY(KS$6)=2,KS6,"")</f>
        <v/>
      </c>
      <c r="KT5" s="665" t="str">
        <f t="shared" ref="KT5" ca="1" si="297">IF(WEEKDAY(KT$6)=2,KT6,"")</f>
        <v/>
      </c>
      <c r="KU5" s="665" t="str">
        <f t="shared" ref="KU5" ca="1" si="298">IF(WEEKDAY(KU$6)=2,KU6,"")</f>
        <v/>
      </c>
      <c r="KV5" s="665">
        <f t="shared" ref="KV5" ca="1" si="299">IF(WEEKDAY(KV$6)=2,KV6,"")</f>
        <v>41799</v>
      </c>
      <c r="KW5" s="665" t="str">
        <f t="shared" ref="KW5" ca="1" si="300">IF(WEEKDAY(KW$6)=2,KW6,"")</f>
        <v/>
      </c>
      <c r="KX5" s="665" t="str">
        <f t="shared" ref="KX5" ca="1" si="301">IF(WEEKDAY(KX$6)=2,KX6,"")</f>
        <v/>
      </c>
      <c r="KY5" s="665" t="str">
        <f t="shared" ref="KY5" ca="1" si="302">IF(WEEKDAY(KY$6)=2,KY6,"")</f>
        <v/>
      </c>
      <c r="KZ5" s="665" t="str">
        <f t="shared" ref="KZ5" ca="1" si="303">IF(WEEKDAY(KZ$6)=2,KZ6,"")</f>
        <v/>
      </c>
      <c r="LA5" s="665" t="str">
        <f t="shared" ref="LA5" ca="1" si="304">IF(WEEKDAY(LA$6)=2,LA6,"")</f>
        <v/>
      </c>
      <c r="LB5" s="665" t="str">
        <f t="shared" ref="LB5" ca="1" si="305">IF(WEEKDAY(LB$6)=2,LB6,"")</f>
        <v/>
      </c>
      <c r="LC5" s="665">
        <f t="shared" ref="LC5" ca="1" si="306">IF(WEEKDAY(LC$6)=2,LC6,"")</f>
        <v>41806</v>
      </c>
      <c r="LD5" s="665" t="str">
        <f t="shared" ref="LD5" ca="1" si="307">IF(WEEKDAY(LD$6)=2,LD6,"")</f>
        <v/>
      </c>
      <c r="LE5" s="665" t="str">
        <f t="shared" ref="LE5" ca="1" si="308">IF(WEEKDAY(LE$6)=2,LE6,"")</f>
        <v/>
      </c>
      <c r="LF5" s="665" t="str">
        <f t="shared" ref="LF5" ca="1" si="309">IF(WEEKDAY(LF$6)=2,LF6,"")</f>
        <v/>
      </c>
      <c r="LG5" s="665" t="str">
        <f t="shared" ref="LG5" ca="1" si="310">IF(WEEKDAY(LG$6)=2,LG6,"")</f>
        <v/>
      </c>
      <c r="LH5" s="665" t="str">
        <f t="shared" ref="LH5" ca="1" si="311">IF(WEEKDAY(LH$6)=2,LH6,"")</f>
        <v/>
      </c>
      <c r="LI5" s="665" t="str">
        <f t="shared" ref="LI5" ca="1" si="312">IF(WEEKDAY(LI$6)=2,LI6,"")</f>
        <v/>
      </c>
      <c r="LJ5" s="665">
        <f t="shared" ref="LJ5" ca="1" si="313">IF(WEEKDAY(LJ$6)=2,LJ6,"")</f>
        <v>41813</v>
      </c>
      <c r="LK5" s="665" t="str">
        <f t="shared" ref="LK5" ca="1" si="314">IF(WEEKDAY(LK$6)=2,LK6,"")</f>
        <v/>
      </c>
      <c r="LL5" s="665" t="str">
        <f t="shared" ref="LL5" ca="1" si="315">IF(WEEKDAY(LL$6)=2,LL6,"")</f>
        <v/>
      </c>
      <c r="LM5" s="665" t="str">
        <f t="shared" ref="LM5" ca="1" si="316">IF(WEEKDAY(LM$6)=2,LM6,"")</f>
        <v/>
      </c>
      <c r="LN5" s="665" t="str">
        <f t="shared" ref="LN5" ca="1" si="317">IF(WEEKDAY(LN$6)=2,LN6,"")</f>
        <v/>
      </c>
      <c r="LO5" s="665" t="str">
        <f t="shared" ref="LO5" ca="1" si="318">IF(WEEKDAY(LO$6)=2,LO6,"")</f>
        <v/>
      </c>
      <c r="LP5" s="665" t="str">
        <f t="shared" ref="LP5" ca="1" si="319">IF(WEEKDAY(LP$6)=2,LP6,"")</f>
        <v/>
      </c>
      <c r="LQ5" s="665">
        <f t="shared" ref="LQ5" ca="1" si="320">IF(WEEKDAY(LQ$6)=2,LQ6,"")</f>
        <v>41820</v>
      </c>
      <c r="LR5" s="665" t="str">
        <f t="shared" ref="LR5" ca="1" si="321">IF(WEEKDAY(LR$6)=2,LR6,"")</f>
        <v/>
      </c>
      <c r="LS5" s="665" t="str">
        <f t="shared" ref="LS5" ca="1" si="322">IF(WEEKDAY(LS$6)=2,LS6,"")</f>
        <v/>
      </c>
      <c r="LT5" s="665" t="str">
        <f t="shared" ref="LT5" ca="1" si="323">IF(WEEKDAY(LT$6)=2,LT6,"")</f>
        <v/>
      </c>
      <c r="LU5" s="665" t="str">
        <f t="shared" ref="LU5" ca="1" si="324">IF(WEEKDAY(LU$6)=2,LU6,"")</f>
        <v/>
      </c>
      <c r="LV5" s="665" t="str">
        <f t="shared" ref="LV5" ca="1" si="325">IF(WEEKDAY(LV$6)=2,LV6,"")</f>
        <v/>
      </c>
      <c r="LW5" s="665" t="str">
        <f t="shared" ref="LW5" ca="1" si="326">IF(WEEKDAY(LW$6)=2,LW6,"")</f>
        <v/>
      </c>
      <c r="LX5" s="665">
        <f t="shared" ref="LX5" ca="1" si="327">IF(WEEKDAY(LX$6)=2,LX6,"")</f>
        <v>41827</v>
      </c>
      <c r="LY5" s="665" t="str">
        <f t="shared" ref="LY5" ca="1" si="328">IF(WEEKDAY(LY$6)=2,LY6,"")</f>
        <v/>
      </c>
      <c r="LZ5" s="665" t="str">
        <f t="shared" ref="LZ5" ca="1" si="329">IF(WEEKDAY(LZ$6)=2,LZ6,"")</f>
        <v/>
      </c>
      <c r="MA5" s="665" t="str">
        <f t="shared" ref="MA5" ca="1" si="330">IF(WEEKDAY(MA$6)=2,MA6,"")</f>
        <v/>
      </c>
      <c r="MB5" s="665" t="str">
        <f t="shared" ref="MB5" ca="1" si="331">IF(WEEKDAY(MB$6)=2,MB6,"")</f>
        <v/>
      </c>
      <c r="MC5" s="665" t="str">
        <f t="shared" ref="MC5" ca="1" si="332">IF(WEEKDAY(MC$6)=2,MC6,"")</f>
        <v/>
      </c>
      <c r="MD5" s="665" t="str">
        <f t="shared" ref="MD5" ca="1" si="333">IF(WEEKDAY(MD$6)=2,MD6,"")</f>
        <v/>
      </c>
      <c r="ME5" s="665">
        <f t="shared" ref="ME5" ca="1" si="334">IF(WEEKDAY(ME$6)=2,ME6,"")</f>
        <v>41834</v>
      </c>
      <c r="MF5" s="665" t="str">
        <f t="shared" ref="MF5" ca="1" si="335">IF(WEEKDAY(MF$6)=2,MF6,"")</f>
        <v/>
      </c>
      <c r="MG5" s="665" t="str">
        <f t="shared" ref="MG5" ca="1" si="336">IF(WEEKDAY(MG$6)=2,MG6,"")</f>
        <v/>
      </c>
      <c r="MH5" s="665" t="str">
        <f t="shared" ref="MH5" ca="1" si="337">IF(WEEKDAY(MH$6)=2,MH6,"")</f>
        <v/>
      </c>
      <c r="MI5" s="665" t="str">
        <f t="shared" ref="MI5" ca="1" si="338">IF(WEEKDAY(MI$6)=2,MI6,"")</f>
        <v/>
      </c>
      <c r="MJ5" s="665" t="str">
        <f t="shared" ref="MJ5" ca="1" si="339">IF(WEEKDAY(MJ$6)=2,MJ6,"")</f>
        <v/>
      </c>
      <c r="MK5" s="665" t="str">
        <f t="shared" ref="MK5" ca="1" si="340">IF(WEEKDAY(MK$6)=2,MK6,"")</f>
        <v/>
      </c>
      <c r="ML5" s="665">
        <f t="shared" ref="ML5" ca="1" si="341">IF(WEEKDAY(ML$6)=2,ML6,"")</f>
        <v>41841</v>
      </c>
      <c r="MM5" s="665" t="str">
        <f t="shared" ref="MM5" ca="1" si="342">IF(WEEKDAY(MM$6)=2,MM6,"")</f>
        <v/>
      </c>
      <c r="MN5" s="665" t="str">
        <f t="shared" ref="MN5" ca="1" si="343">IF(WEEKDAY(MN$6)=2,MN6,"")</f>
        <v/>
      </c>
      <c r="MO5" s="665" t="str">
        <f t="shared" ref="MO5" ca="1" si="344">IF(WEEKDAY(MO$6)=2,MO6,"")</f>
        <v/>
      </c>
      <c r="MP5" s="665" t="str">
        <f t="shared" ref="MP5" ca="1" si="345">IF(WEEKDAY(MP$6)=2,MP6,"")</f>
        <v/>
      </c>
      <c r="MQ5" s="665" t="str">
        <f t="shared" ref="MQ5" ca="1" si="346">IF(WEEKDAY(MQ$6)=2,MQ6,"")</f>
        <v/>
      </c>
      <c r="MR5" s="665" t="str">
        <f t="shared" ref="MR5" ca="1" si="347">IF(WEEKDAY(MR$6)=2,MR6,"")</f>
        <v/>
      </c>
      <c r="MS5" s="665">
        <f t="shared" ref="MS5" ca="1" si="348">IF(WEEKDAY(MS$6)=2,MS6,"")</f>
        <v>41848</v>
      </c>
      <c r="MT5" s="665" t="str">
        <f t="shared" ref="MT5" ca="1" si="349">IF(WEEKDAY(MT$6)=2,MT6,"")</f>
        <v/>
      </c>
      <c r="MU5" s="665" t="str">
        <f t="shared" ref="MU5" ca="1" si="350">IF(WEEKDAY(MU$6)=2,MU6,"")</f>
        <v/>
      </c>
      <c r="MV5" s="665" t="str">
        <f t="shared" ref="MV5" ca="1" si="351">IF(WEEKDAY(MV$6)=2,MV6,"")</f>
        <v/>
      </c>
      <c r="MW5" s="665" t="str">
        <f t="shared" ref="MW5" ca="1" si="352">IF(WEEKDAY(MW$6)=2,MW6,"")</f>
        <v/>
      </c>
      <c r="MX5" s="665" t="str">
        <f t="shared" ref="MX5" ca="1" si="353">IF(WEEKDAY(MX$6)=2,MX6,"")</f>
        <v/>
      </c>
      <c r="MY5" s="665" t="str">
        <f t="shared" ref="MY5" ca="1" si="354">IF(WEEKDAY(MY$6)=2,MY6,"")</f>
        <v/>
      </c>
      <c r="MZ5" s="665">
        <f t="shared" ref="MZ5" ca="1" si="355">IF(WEEKDAY(MZ$6)=2,MZ6,"")</f>
        <v>41855</v>
      </c>
      <c r="NA5" s="665" t="str">
        <f t="shared" ref="NA5" ca="1" si="356">IF(WEEKDAY(NA$6)=2,NA6,"")</f>
        <v/>
      </c>
      <c r="NB5" s="665" t="str">
        <f t="shared" ref="NB5" ca="1" si="357">IF(WEEKDAY(NB$6)=2,NB6,"")</f>
        <v/>
      </c>
      <c r="NC5" s="665" t="str">
        <f t="shared" ref="NC5" ca="1" si="358">IF(WEEKDAY(NC$6)=2,NC6,"")</f>
        <v/>
      </c>
      <c r="ND5" s="665" t="str">
        <f t="shared" ref="ND5" ca="1" si="359">IF(WEEKDAY(ND$6)=2,ND6,"")</f>
        <v/>
      </c>
      <c r="NE5" s="665" t="str">
        <f t="shared" ref="NE5" ca="1" si="360">IF(WEEKDAY(NE$6)=2,NE6,"")</f>
        <v/>
      </c>
      <c r="NF5" s="665" t="str">
        <f t="shared" ref="NF5" ca="1" si="361">IF(WEEKDAY(NF$6)=2,NF6,"")</f>
        <v/>
      </c>
      <c r="NG5" s="665">
        <f t="shared" ref="NG5" ca="1" si="362">IF(WEEKDAY(NG$6)=2,NG6,"")</f>
        <v>41862</v>
      </c>
      <c r="NH5" s="665" t="str">
        <f t="shared" ref="NH5" ca="1" si="363">IF(WEEKDAY(NH$6)=2,NH6,"")</f>
        <v/>
      </c>
      <c r="NI5" s="665" t="str">
        <f t="shared" ref="NI5" ca="1" si="364">IF(WEEKDAY(NI$6)=2,NI6,"")</f>
        <v/>
      </c>
      <c r="NJ5" s="665" t="str">
        <f t="shared" ref="NJ5" ca="1" si="365">IF(WEEKDAY(NJ$6)=2,NJ6,"")</f>
        <v/>
      </c>
      <c r="NK5" s="665" t="str">
        <f t="shared" ref="NK5" ca="1" si="366">IF(WEEKDAY(NK$6)=2,NK6,"")</f>
        <v/>
      </c>
      <c r="NL5" s="665" t="str">
        <f t="shared" ref="NL5" ca="1" si="367">IF(WEEKDAY(NL$6)=2,NL6,"")</f>
        <v/>
      </c>
      <c r="NM5" s="665" t="str">
        <f t="shared" ref="NM5" ca="1" si="368">IF(WEEKDAY(NM$6)=2,NM6,"")</f>
        <v/>
      </c>
      <c r="NN5" s="665">
        <f t="shared" ref="NN5" ca="1" si="369">IF(WEEKDAY(NN$6)=2,NN6,"")</f>
        <v>41869</v>
      </c>
      <c r="NO5" s="665" t="str">
        <f t="shared" ref="NO5" ca="1" si="370">IF(WEEKDAY(NO$6)=2,NO6,"")</f>
        <v/>
      </c>
      <c r="NP5" s="665" t="str">
        <f t="shared" ref="NP5" ca="1" si="371">IF(WEEKDAY(NP$6)=2,NP6,"")</f>
        <v/>
      </c>
      <c r="NQ5" s="665" t="str">
        <f t="shared" ref="NQ5" ca="1" si="372">IF(WEEKDAY(NQ$6)=2,NQ6,"")</f>
        <v/>
      </c>
      <c r="NR5" s="665" t="str">
        <f t="shared" ref="NR5" ca="1" si="373">IF(WEEKDAY(NR$6)=2,NR6,"")</f>
        <v/>
      </c>
      <c r="NS5" s="665" t="str">
        <f t="shared" ref="NS5" ca="1" si="374">IF(WEEKDAY(NS$6)=2,NS6,"")</f>
        <v/>
      </c>
      <c r="NT5" s="665" t="str">
        <f t="shared" ref="NT5" ca="1" si="375">IF(WEEKDAY(NT$6)=2,NT6,"")</f>
        <v/>
      </c>
      <c r="NU5" s="665">
        <f t="shared" ref="NU5" ca="1" si="376">IF(WEEKDAY(NU$6)=2,NU6,"")</f>
        <v>41876</v>
      </c>
      <c r="NV5" s="665" t="str">
        <f t="shared" ref="NV5" ca="1" si="377">IF(WEEKDAY(NV$6)=2,NV6,"")</f>
        <v/>
      </c>
      <c r="NW5" s="665" t="str">
        <f t="shared" ref="NW5" ca="1" si="378">IF(WEEKDAY(NW$6)=2,NW6,"")</f>
        <v/>
      </c>
      <c r="NX5" s="665" t="str">
        <f t="shared" ref="NX5" ca="1" si="379">IF(WEEKDAY(NX$6)=2,NX6,"")</f>
        <v/>
      </c>
      <c r="NY5" s="665" t="str">
        <f t="shared" ref="NY5" ca="1" si="380">IF(WEEKDAY(NY$6)=2,NY6,"")</f>
        <v/>
      </c>
      <c r="NZ5" s="665" t="str">
        <f t="shared" ref="NZ5" ca="1" si="381">IF(WEEKDAY(NZ$6)=2,NZ6,"")</f>
        <v/>
      </c>
      <c r="OA5" s="665" t="str">
        <f t="shared" ref="OA5" ca="1" si="382">IF(WEEKDAY(OA$6)=2,OA6,"")</f>
        <v/>
      </c>
      <c r="OB5" s="665">
        <f t="shared" ref="OB5" ca="1" si="383">IF(WEEKDAY(OB$6)=2,OB6,"")</f>
        <v>41883</v>
      </c>
      <c r="OC5" s="665" t="str">
        <f t="shared" ref="OC5" ca="1" si="384">IF(WEEKDAY(OC$6)=2,OC6,"")</f>
        <v/>
      </c>
      <c r="OD5" s="665" t="str">
        <f t="shared" ref="OD5" ca="1" si="385">IF(WEEKDAY(OD$6)=2,OD6,"")</f>
        <v/>
      </c>
      <c r="OE5" s="665" t="str">
        <f t="shared" ref="OE5" ca="1" si="386">IF(WEEKDAY(OE$6)=2,OE6,"")</f>
        <v/>
      </c>
      <c r="OF5" s="665" t="str">
        <f t="shared" ref="OF5" ca="1" si="387">IF(WEEKDAY(OF$6)=2,OF6,"")</f>
        <v/>
      </c>
      <c r="OG5" s="665" t="str">
        <f t="shared" ref="OG5" ca="1" si="388">IF(WEEKDAY(OG$6)=2,OG6,"")</f>
        <v/>
      </c>
      <c r="OH5" s="665" t="str">
        <f t="shared" ref="OH5" ca="1" si="389">IF(WEEKDAY(OH$6)=2,OH6,"")</f>
        <v/>
      </c>
      <c r="OI5" s="665">
        <f t="shared" ref="OI5" ca="1" si="390">IF(WEEKDAY(OI$6)=2,OI6,"")</f>
        <v>41890</v>
      </c>
      <c r="OJ5" s="665" t="str">
        <f t="shared" ref="OJ5" ca="1" si="391">IF(WEEKDAY(OJ$6)=2,OJ6,"")</f>
        <v/>
      </c>
      <c r="OK5" s="665" t="str">
        <f t="shared" ref="OK5" ca="1" si="392">IF(WEEKDAY(OK$6)=2,OK6,"")</f>
        <v/>
      </c>
      <c r="OL5" s="665" t="str">
        <f t="shared" ref="OL5" ca="1" si="393">IF(WEEKDAY(OL$6)=2,OL6,"")</f>
        <v/>
      </c>
      <c r="OM5" s="665" t="str">
        <f t="shared" ref="OM5" ca="1" si="394">IF(WEEKDAY(OM$6)=2,OM6,"")</f>
        <v/>
      </c>
      <c r="ON5" s="665" t="str">
        <f t="shared" ref="ON5" ca="1" si="395">IF(WEEKDAY(ON$6)=2,ON6,"")</f>
        <v/>
      </c>
      <c r="OO5" s="665" t="str">
        <f t="shared" ref="OO5" ca="1" si="396">IF(WEEKDAY(OO$6)=2,OO6,"")</f>
        <v/>
      </c>
      <c r="OP5" s="665">
        <f t="shared" ref="OP5" ca="1" si="397">IF(WEEKDAY(OP$6)=2,OP6,"")</f>
        <v>41897</v>
      </c>
      <c r="OQ5" s="665" t="str">
        <f t="shared" ref="OQ5" ca="1" si="398">IF(WEEKDAY(OQ$6)=2,OQ6,"")</f>
        <v/>
      </c>
      <c r="OR5" s="665" t="str">
        <f t="shared" ref="OR5" ca="1" si="399">IF(WEEKDAY(OR$6)=2,OR6,"")</f>
        <v/>
      </c>
      <c r="OS5" s="665" t="str">
        <f t="shared" ref="OS5" ca="1" si="400">IF(WEEKDAY(OS$6)=2,OS6,"")</f>
        <v/>
      </c>
      <c r="OT5" s="665" t="str">
        <f t="shared" ref="OT5" ca="1" si="401">IF(WEEKDAY(OT$6)=2,OT6,"")</f>
        <v/>
      </c>
      <c r="OU5" s="665" t="str">
        <f t="shared" ref="OU5" ca="1" si="402">IF(WEEKDAY(OU$6)=2,OU6,"")</f>
        <v/>
      </c>
      <c r="OV5" s="665" t="str">
        <f t="shared" ref="OV5" ca="1" si="403">IF(WEEKDAY(OV$6)=2,OV6,"")</f>
        <v/>
      </c>
      <c r="OW5" s="665">
        <f t="shared" ref="OW5" ca="1" si="404">IF(WEEKDAY(OW$6)=2,OW6,"")</f>
        <v>41904</v>
      </c>
      <c r="OX5" s="665" t="str">
        <f t="shared" ref="OX5" ca="1" si="405">IF(WEEKDAY(OX$6)=2,OX6,"")</f>
        <v/>
      </c>
      <c r="OY5" s="665" t="str">
        <f t="shared" ref="OY5" ca="1" si="406">IF(WEEKDAY(OY$6)=2,OY6,"")</f>
        <v/>
      </c>
      <c r="OZ5" s="665" t="str">
        <f t="shared" ref="OZ5" ca="1" si="407">IF(WEEKDAY(OZ$6)=2,OZ6,"")</f>
        <v/>
      </c>
      <c r="PA5" s="665" t="str">
        <f t="shared" ref="PA5" ca="1" si="408">IF(WEEKDAY(PA$6)=2,PA6,"")</f>
        <v/>
      </c>
      <c r="PB5" s="665" t="str">
        <f t="shared" ref="PB5" ca="1" si="409">IF(WEEKDAY(PB$6)=2,PB6,"")</f>
        <v/>
      </c>
      <c r="PC5" s="665" t="str">
        <f t="shared" ref="PC5" ca="1" si="410">IF(WEEKDAY(PC$6)=2,PC6,"")</f>
        <v/>
      </c>
      <c r="PD5" s="665">
        <f t="shared" ref="PD5" ca="1" si="411">IF(WEEKDAY(PD$6)=2,PD6,"")</f>
        <v>41911</v>
      </c>
      <c r="PE5" s="665" t="str">
        <f t="shared" ref="PE5" ca="1" si="412">IF(WEEKDAY(PE$6)=2,PE6,"")</f>
        <v/>
      </c>
      <c r="PF5" s="665" t="str">
        <f t="shared" ref="PF5" ca="1" si="413">IF(WEEKDAY(PF$6)=2,PF6,"")</f>
        <v/>
      </c>
      <c r="PG5" s="665" t="str">
        <f t="shared" ref="PG5" ca="1" si="414">IF(WEEKDAY(PG$6)=2,PG6,"")</f>
        <v/>
      </c>
      <c r="PH5" s="665" t="str">
        <f t="shared" ref="PH5" ca="1" si="415">IF(WEEKDAY(PH$6)=2,PH6,"")</f>
        <v/>
      </c>
      <c r="PI5" s="665" t="str">
        <f t="shared" ref="PI5" ca="1" si="416">IF(WEEKDAY(PI$6)=2,PI6,"")</f>
        <v/>
      </c>
      <c r="PJ5" s="665" t="str">
        <f t="shared" ref="PJ5" ca="1" si="417">IF(WEEKDAY(PJ$6)=2,PJ6,"")</f>
        <v/>
      </c>
      <c r="PK5" s="665">
        <f t="shared" ref="PK5" ca="1" si="418">IF(WEEKDAY(PK$6)=2,PK6,"")</f>
        <v>41918</v>
      </c>
      <c r="PL5" s="665" t="str">
        <f t="shared" ref="PL5" ca="1" si="419">IF(WEEKDAY(PL$6)=2,PL6,"")</f>
        <v/>
      </c>
      <c r="PM5" s="665" t="str">
        <f t="shared" ref="PM5" ca="1" si="420">IF(WEEKDAY(PM$6)=2,PM6,"")</f>
        <v/>
      </c>
      <c r="PN5" s="665" t="str">
        <f t="shared" ref="PN5" ca="1" si="421">IF(WEEKDAY(PN$6)=2,PN6,"")</f>
        <v/>
      </c>
      <c r="PO5" s="665" t="str">
        <f t="shared" ref="PO5" ca="1" si="422">IF(WEEKDAY(PO$6)=2,PO6,"")</f>
        <v/>
      </c>
      <c r="PP5" s="665" t="str">
        <f t="shared" ref="PP5" ca="1" si="423">IF(WEEKDAY(PP$6)=2,PP6,"")</f>
        <v/>
      </c>
      <c r="PQ5" s="665" t="str">
        <f t="shared" ref="PQ5" ca="1" si="424">IF(WEEKDAY(PQ$6)=2,PQ6,"")</f>
        <v/>
      </c>
      <c r="PR5" s="665">
        <f t="shared" ref="PR5" ca="1" si="425">IF(WEEKDAY(PR$6)=2,PR6,"")</f>
        <v>41925</v>
      </c>
      <c r="PS5" s="665" t="str">
        <f t="shared" ref="PS5" ca="1" si="426">IF(WEEKDAY(PS$6)=2,PS6,"")</f>
        <v/>
      </c>
      <c r="PT5" s="665" t="str">
        <f t="shared" ref="PT5" ca="1" si="427">IF(WEEKDAY(PT$6)=2,PT6,"")</f>
        <v/>
      </c>
      <c r="PU5" s="665" t="str">
        <f t="shared" ref="PU5" ca="1" si="428">IF(WEEKDAY(PU$6)=2,PU6,"")</f>
        <v/>
      </c>
      <c r="PV5" s="665" t="str">
        <f t="shared" ref="PV5" ca="1" si="429">IF(WEEKDAY(PV$6)=2,PV6,"")</f>
        <v/>
      </c>
      <c r="PW5" s="665" t="str">
        <f t="shared" ref="PW5" ca="1" si="430">IF(WEEKDAY(PW$6)=2,PW6,"")</f>
        <v/>
      </c>
      <c r="PX5" s="665" t="str">
        <f t="shared" ref="PX5" ca="1" si="431">IF(WEEKDAY(PX$6)=2,PX6,"")</f>
        <v/>
      </c>
      <c r="PY5" s="665">
        <f t="shared" ref="PY5" ca="1" si="432">IF(WEEKDAY(PY$6)=2,PY6,"")</f>
        <v>41932</v>
      </c>
      <c r="PZ5" s="665" t="str">
        <f t="shared" ref="PZ5" ca="1" si="433">IF(WEEKDAY(PZ$6)=2,PZ6,"")</f>
        <v/>
      </c>
      <c r="QA5" s="665" t="str">
        <f t="shared" ref="QA5" ca="1" si="434">IF(WEEKDAY(QA$6)=2,QA6,"")</f>
        <v/>
      </c>
      <c r="QB5" s="665" t="str">
        <f t="shared" ref="QB5" ca="1" si="435">IF(WEEKDAY(QB$6)=2,QB6,"")</f>
        <v/>
      </c>
      <c r="QC5" s="665" t="str">
        <f t="shared" ref="QC5" ca="1" si="436">IF(WEEKDAY(QC$6)=2,QC6,"")</f>
        <v/>
      </c>
      <c r="QD5" s="665" t="str">
        <f t="shared" ref="QD5" ca="1" si="437">IF(WEEKDAY(QD$6)=2,QD6,"")</f>
        <v/>
      </c>
      <c r="QE5" s="665" t="str">
        <f t="shared" ref="QE5" ca="1" si="438">IF(WEEKDAY(QE$6)=2,QE6,"")</f>
        <v/>
      </c>
      <c r="QF5" s="665">
        <f t="shared" ref="QF5" ca="1" si="439">IF(WEEKDAY(QF$6)=2,QF6,"")</f>
        <v>41939</v>
      </c>
      <c r="QG5" s="665" t="str">
        <f t="shared" ref="QG5" ca="1" si="440">IF(WEEKDAY(QG$6)=2,QG6,"")</f>
        <v/>
      </c>
      <c r="QH5" s="665" t="str">
        <f t="shared" ref="QH5" ca="1" si="441">IF(WEEKDAY(QH$6)=2,QH6,"")</f>
        <v/>
      </c>
      <c r="QI5" s="665" t="str">
        <f t="shared" ref="QI5" ca="1" si="442">IF(WEEKDAY(QI$6)=2,QI6,"")</f>
        <v/>
      </c>
      <c r="QJ5" s="665" t="str">
        <f t="shared" ref="QJ5" ca="1" si="443">IF(WEEKDAY(QJ$6)=2,QJ6,"")</f>
        <v/>
      </c>
      <c r="QK5" s="665" t="str">
        <f t="shared" ref="QK5" ca="1" si="444">IF(WEEKDAY(QK$6)=2,QK6,"")</f>
        <v/>
      </c>
      <c r="QL5" s="665" t="str">
        <f t="shared" ref="QL5" ca="1" si="445">IF(WEEKDAY(QL$6)=2,QL6,"")</f>
        <v/>
      </c>
      <c r="QM5" s="665">
        <f t="shared" ref="QM5" ca="1" si="446">IF(WEEKDAY(QM$6)=2,QM6,"")</f>
        <v>41946</v>
      </c>
      <c r="QN5" s="665" t="str">
        <f t="shared" ref="QN5" ca="1" si="447">IF(WEEKDAY(QN$6)=2,QN6,"")</f>
        <v/>
      </c>
      <c r="QO5" s="665" t="str">
        <f t="shared" ref="QO5" ca="1" si="448">IF(WEEKDAY(QO$6)=2,QO6,"")</f>
        <v/>
      </c>
      <c r="QP5" s="665" t="str">
        <f t="shared" ref="QP5" ca="1" si="449">IF(WEEKDAY(QP$6)=2,QP6,"")</f>
        <v/>
      </c>
      <c r="QQ5" s="665" t="str">
        <f t="shared" ref="QQ5" ca="1" si="450">IF(WEEKDAY(QQ$6)=2,QQ6,"")</f>
        <v/>
      </c>
      <c r="QR5" s="665" t="str">
        <f t="shared" ref="QR5" ca="1" si="451">IF(WEEKDAY(QR$6)=2,QR6,"")</f>
        <v/>
      </c>
      <c r="QS5" s="665" t="str">
        <f t="shared" ref="QS5" ca="1" si="452">IF(WEEKDAY(QS$6)=2,QS6,"")</f>
        <v/>
      </c>
      <c r="QT5" s="665">
        <f t="shared" ref="QT5" ca="1" si="453">IF(WEEKDAY(QT$6)=2,QT6,"")</f>
        <v>41953</v>
      </c>
      <c r="QU5" s="665" t="str">
        <f t="shared" ref="QU5" ca="1" si="454">IF(WEEKDAY(QU$6)=2,QU6,"")</f>
        <v/>
      </c>
      <c r="QV5" s="665" t="str">
        <f t="shared" ref="QV5" ca="1" si="455">IF(WEEKDAY(QV$6)=2,QV6,"")</f>
        <v/>
      </c>
      <c r="QW5" s="665" t="str">
        <f t="shared" ref="QW5" ca="1" si="456">IF(WEEKDAY(QW$6)=2,QW6,"")</f>
        <v/>
      </c>
      <c r="QX5" s="665" t="str">
        <f t="shared" ref="QX5" ca="1" si="457">IF(WEEKDAY(QX$6)=2,QX6,"")</f>
        <v/>
      </c>
      <c r="QY5" s="665" t="str">
        <f t="shared" ref="QY5" ca="1" si="458">IF(WEEKDAY(QY$6)=2,QY6,"")</f>
        <v/>
      </c>
      <c r="QZ5" s="665" t="str">
        <f t="shared" ref="QZ5" ca="1" si="459">IF(WEEKDAY(QZ$6)=2,QZ6,"")</f>
        <v/>
      </c>
      <c r="RA5" s="665">
        <f t="shared" ref="RA5" ca="1" si="460">IF(WEEKDAY(RA$6)=2,RA6,"")</f>
        <v>41960</v>
      </c>
      <c r="RB5" s="665" t="str">
        <f t="shared" ref="RB5" ca="1" si="461">IF(WEEKDAY(RB$6)=2,RB6,"")</f>
        <v/>
      </c>
      <c r="RC5" s="665" t="str">
        <f t="shared" ref="RC5" ca="1" si="462">IF(WEEKDAY(RC$6)=2,RC6,"")</f>
        <v/>
      </c>
      <c r="RD5" s="665" t="str">
        <f t="shared" ref="RD5" ca="1" si="463">IF(WEEKDAY(RD$6)=2,RD6,"")</f>
        <v/>
      </c>
      <c r="RE5" s="665" t="str">
        <f t="shared" ref="RE5" ca="1" si="464">IF(WEEKDAY(RE$6)=2,RE6,"")</f>
        <v/>
      </c>
      <c r="RF5" s="665" t="str">
        <f t="shared" ref="RF5" ca="1" si="465">IF(WEEKDAY(RF$6)=2,RF6,"")</f>
        <v/>
      </c>
      <c r="RG5" s="665" t="str">
        <f t="shared" ref="RG5" ca="1" si="466">IF(WEEKDAY(RG$6)=2,RG6,"")</f>
        <v/>
      </c>
      <c r="RH5" s="665">
        <f t="shared" ref="RH5" ca="1" si="467">IF(WEEKDAY(RH$6)=2,RH6,"")</f>
        <v>41967</v>
      </c>
      <c r="RI5" s="665" t="str">
        <f t="shared" ref="RI5" ca="1" si="468">IF(WEEKDAY(RI$6)=2,RI6,"")</f>
        <v/>
      </c>
      <c r="RJ5" s="665" t="str">
        <f t="shared" ref="RJ5" ca="1" si="469">IF(WEEKDAY(RJ$6)=2,RJ6,"")</f>
        <v/>
      </c>
      <c r="RK5" s="665" t="str">
        <f t="shared" ref="RK5" ca="1" si="470">IF(WEEKDAY(RK$6)=2,RK6,"")</f>
        <v/>
      </c>
      <c r="RL5" s="665" t="str">
        <f t="shared" ref="RL5" ca="1" si="471">IF(WEEKDAY(RL$6)=2,RL6,"")</f>
        <v/>
      </c>
      <c r="RM5" s="665" t="str">
        <f t="shared" ref="RM5" ca="1" si="472">IF(WEEKDAY(RM$6)=2,RM6,"")</f>
        <v/>
      </c>
      <c r="RN5" s="665" t="str">
        <f t="shared" ref="RN5" ca="1" si="473">IF(WEEKDAY(RN$6)=2,RN6,"")</f>
        <v/>
      </c>
      <c r="RO5" s="665">
        <f t="shared" ref="RO5" ca="1" si="474">IF(WEEKDAY(RO$6)=2,RO6,"")</f>
        <v>41974</v>
      </c>
      <c r="RP5" s="665" t="str">
        <f t="shared" ref="RP5" ca="1" si="475">IF(WEEKDAY(RP$6)=2,RP6,"")</f>
        <v/>
      </c>
      <c r="RQ5" s="665" t="str">
        <f t="shared" ref="RQ5" ca="1" si="476">IF(WEEKDAY(RQ$6)=2,RQ6,"")</f>
        <v/>
      </c>
      <c r="RR5" s="665" t="str">
        <f t="shared" ref="RR5" ca="1" si="477">IF(WEEKDAY(RR$6)=2,RR6,"")</f>
        <v/>
      </c>
      <c r="RS5" s="665" t="str">
        <f t="shared" ref="RS5" ca="1" si="478">IF(WEEKDAY(RS$6)=2,RS6,"")</f>
        <v/>
      </c>
      <c r="RT5" s="665" t="str">
        <f t="shared" ref="RT5" ca="1" si="479">IF(WEEKDAY(RT$6)=2,RT6,"")</f>
        <v/>
      </c>
      <c r="RU5" s="665" t="str">
        <f t="shared" ref="RU5" ca="1" si="480">IF(WEEKDAY(RU$6)=2,RU6,"")</f>
        <v/>
      </c>
      <c r="RV5" s="665">
        <f t="shared" ref="RV5" ca="1" si="481">IF(WEEKDAY(RV$6)=2,RV6,"")</f>
        <v>41981</v>
      </c>
      <c r="RW5" s="665" t="str">
        <f t="shared" ref="RW5" ca="1" si="482">IF(WEEKDAY(RW$6)=2,RW6,"")</f>
        <v/>
      </c>
      <c r="RX5" s="665" t="str">
        <f t="shared" ref="RX5" ca="1" si="483">IF(WEEKDAY(RX$6)=2,RX6,"")</f>
        <v/>
      </c>
      <c r="RY5" s="665" t="str">
        <f t="shared" ref="RY5" ca="1" si="484">IF(WEEKDAY(RY$6)=2,RY6,"")</f>
        <v/>
      </c>
      <c r="RZ5" s="665" t="str">
        <f t="shared" ref="RZ5" ca="1" si="485">IF(WEEKDAY(RZ$6)=2,RZ6,"")</f>
        <v/>
      </c>
      <c r="SA5" s="665" t="str">
        <f t="shared" ref="SA5" ca="1" si="486">IF(WEEKDAY(SA$6)=2,SA6,"")</f>
        <v/>
      </c>
      <c r="SB5" s="665" t="str">
        <f t="shared" ref="SB5" ca="1" si="487">IF(WEEKDAY(SB$6)=2,SB6,"")</f>
        <v/>
      </c>
      <c r="SC5" s="665">
        <f t="shared" ref="SC5" ca="1" si="488">IF(WEEKDAY(SC$6)=2,SC6,"")</f>
        <v>41988</v>
      </c>
      <c r="SD5" s="665" t="str">
        <f t="shared" ref="SD5" ca="1" si="489">IF(WEEKDAY(SD$6)=2,SD6,"")</f>
        <v/>
      </c>
      <c r="SE5" s="665" t="str">
        <f t="shared" ref="SE5" ca="1" si="490">IF(WEEKDAY(SE$6)=2,SE6,"")</f>
        <v/>
      </c>
      <c r="SF5" s="665" t="str">
        <f t="shared" ref="SF5" ca="1" si="491">IF(WEEKDAY(SF$6)=2,SF6,"")</f>
        <v/>
      </c>
      <c r="SG5" s="665" t="str">
        <f t="shared" ref="SG5" ca="1" si="492">IF(WEEKDAY(SG$6)=2,SG6,"")</f>
        <v/>
      </c>
      <c r="SH5" s="665" t="str">
        <f t="shared" ref="SH5" ca="1" si="493">IF(WEEKDAY(SH$6)=2,SH6,"")</f>
        <v/>
      </c>
      <c r="SI5" s="665" t="str">
        <f t="shared" ref="SI5" ca="1" si="494">IF(WEEKDAY(SI$6)=2,SI6,"")</f>
        <v/>
      </c>
      <c r="SJ5" s="665">
        <f t="shared" ref="SJ5" ca="1" si="495">IF(WEEKDAY(SJ$6)=2,SJ6,"")</f>
        <v>41995</v>
      </c>
      <c r="SK5" s="665" t="str">
        <f t="shared" ref="SK5" ca="1" si="496">IF(WEEKDAY(SK$6)=2,SK6,"")</f>
        <v/>
      </c>
      <c r="SL5" s="665" t="str">
        <f t="shared" ref="SL5" ca="1" si="497">IF(WEEKDAY(SL$6)=2,SL6,"")</f>
        <v/>
      </c>
      <c r="SM5" s="665" t="str">
        <f t="shared" ref="SM5" ca="1" si="498">IF(WEEKDAY(SM$6)=2,SM6,"")</f>
        <v/>
      </c>
      <c r="SN5" s="665" t="str">
        <f t="shared" ref="SN5" ca="1" si="499">IF(WEEKDAY(SN$6)=2,SN6,"")</f>
        <v/>
      </c>
      <c r="SO5" s="665" t="str">
        <f t="shared" ref="SO5" ca="1" si="500">IF(WEEKDAY(SO$6)=2,SO6,"")</f>
        <v/>
      </c>
      <c r="SP5" s="665" t="str">
        <f t="shared" ref="SP5" ca="1" si="501">IF(WEEKDAY(SP$6)=2,SP6,"")</f>
        <v/>
      </c>
      <c r="SQ5" s="665">
        <f t="shared" ref="SQ5" ca="1" si="502">IF(WEEKDAY(SQ$6)=2,SQ6,"")</f>
        <v>42002</v>
      </c>
      <c r="SR5" s="665" t="str">
        <f t="shared" ref="SR5" ca="1" si="503">IF(WEEKDAY(SR$6)=2,SR6,"")</f>
        <v/>
      </c>
      <c r="SS5" s="665" t="str">
        <f t="shared" ref="SS5" ca="1" si="504">IF(WEEKDAY(SS$6)=2,SS6,"")</f>
        <v/>
      </c>
      <c r="ST5" s="665" t="str">
        <f t="shared" ref="ST5" ca="1" si="505">IF(WEEKDAY(ST$6)=2,ST6,"")</f>
        <v/>
      </c>
      <c r="SU5" s="665" t="str">
        <f t="shared" ref="SU5" ca="1" si="506">IF(WEEKDAY(SU$6)=2,SU6,"")</f>
        <v/>
      </c>
      <c r="SV5" s="665" t="str">
        <f t="shared" ref="SV5" ca="1" si="507">IF(WEEKDAY(SV$6)=2,SV6,"")</f>
        <v/>
      </c>
      <c r="SW5" s="665" t="str">
        <f t="shared" ref="SW5" ca="1" si="508">IF(WEEKDAY(SW$6)=2,SW6,"")</f>
        <v/>
      </c>
      <c r="SX5" s="665">
        <f t="shared" ref="SX5" ca="1" si="509">IF(WEEKDAY(SX$6)=2,SX6,"")</f>
        <v>42009</v>
      </c>
      <c r="SY5" s="665" t="str">
        <f t="shared" ref="SY5" ca="1" si="510">IF(WEEKDAY(SY$6)=2,SY6,"")</f>
        <v/>
      </c>
      <c r="SZ5" s="665" t="str">
        <f t="shared" ref="SZ5" ca="1" si="511">IF(WEEKDAY(SZ$6)=2,SZ6,"")</f>
        <v/>
      </c>
      <c r="TA5" s="665" t="str">
        <f t="shared" ref="TA5" ca="1" si="512">IF(WEEKDAY(TA$6)=2,TA6,"")</f>
        <v/>
      </c>
      <c r="TB5" s="665" t="str">
        <f t="shared" ref="TB5" ca="1" si="513">IF(WEEKDAY(TB$6)=2,TB6,"")</f>
        <v/>
      </c>
      <c r="TC5" s="665" t="str">
        <f t="shared" ref="TC5" ca="1" si="514">IF(WEEKDAY(TC$6)=2,TC6,"")</f>
        <v/>
      </c>
      <c r="TD5" s="665" t="str">
        <f t="shared" ref="TD5" ca="1" si="515">IF(WEEKDAY(TD$6)=2,TD6,"")</f>
        <v/>
      </c>
      <c r="TE5" s="665">
        <f t="shared" ref="TE5" ca="1" si="516">IF(WEEKDAY(TE$6)=2,TE6,"")</f>
        <v>42016</v>
      </c>
      <c r="TF5" s="665" t="str">
        <f t="shared" ref="TF5" ca="1" si="517">IF(WEEKDAY(TF$6)=2,TF6,"")</f>
        <v/>
      </c>
      <c r="TG5" s="665" t="str">
        <f t="shared" ref="TG5" ca="1" si="518">IF(WEEKDAY(TG$6)=2,TG6,"")</f>
        <v/>
      </c>
      <c r="TH5" s="665" t="str">
        <f t="shared" ref="TH5" ca="1" si="519">IF(WEEKDAY(TH$6)=2,TH6,"")</f>
        <v/>
      </c>
      <c r="TI5" s="665" t="str">
        <f t="shared" ref="TI5" ca="1" si="520">IF(WEEKDAY(TI$6)=2,TI6,"")</f>
        <v/>
      </c>
      <c r="TJ5" s="665" t="str">
        <f t="shared" ref="TJ5" ca="1" si="521">IF(WEEKDAY(TJ$6)=2,TJ6,"")</f>
        <v/>
      </c>
      <c r="TK5" s="665" t="str">
        <f t="shared" ref="TK5" ca="1" si="522">IF(WEEKDAY(TK$6)=2,TK6,"")</f>
        <v/>
      </c>
      <c r="TL5" s="665">
        <f t="shared" ref="TL5" ca="1" si="523">IF(WEEKDAY(TL$6)=2,TL6,"")</f>
        <v>42023</v>
      </c>
      <c r="TM5" s="665" t="str">
        <f t="shared" ref="TM5" ca="1" si="524">IF(WEEKDAY(TM$6)=2,TM6,"")</f>
        <v/>
      </c>
      <c r="TN5" s="665" t="str">
        <f t="shared" ref="TN5" ca="1" si="525">IF(WEEKDAY(TN$6)=2,TN6,"")</f>
        <v/>
      </c>
      <c r="TO5" s="665" t="str">
        <f t="shared" ref="TO5" ca="1" si="526">IF(WEEKDAY(TO$6)=2,TO6,"")</f>
        <v/>
      </c>
      <c r="TP5" s="665" t="str">
        <f t="shared" ref="TP5" ca="1" si="527">IF(WEEKDAY(TP$6)=2,TP6,"")</f>
        <v/>
      </c>
      <c r="TQ5" s="665" t="str">
        <f t="shared" ref="TQ5" ca="1" si="528">IF(WEEKDAY(TQ$6)=2,TQ6,"")</f>
        <v/>
      </c>
      <c r="TR5" s="665" t="str">
        <f t="shared" ref="TR5" ca="1" si="529">IF(WEEKDAY(TR$6)=2,TR6,"")</f>
        <v/>
      </c>
      <c r="TS5" s="665">
        <f t="shared" ref="TS5" ca="1" si="530">IF(WEEKDAY(TS$6)=2,TS6,"")</f>
        <v>42030</v>
      </c>
      <c r="TT5" s="665" t="str">
        <f t="shared" ref="TT5" ca="1" si="531">IF(WEEKDAY(TT$6)=2,TT6,"")</f>
        <v/>
      </c>
      <c r="TU5" s="665" t="str">
        <f t="shared" ref="TU5" ca="1" si="532">IF(WEEKDAY(TU$6)=2,TU6,"")</f>
        <v/>
      </c>
      <c r="TV5" s="665" t="str">
        <f t="shared" ref="TV5" ca="1" si="533">IF(WEEKDAY(TV$6)=2,TV6,"")</f>
        <v/>
      </c>
      <c r="TW5" s="665" t="str">
        <f t="shared" ref="TW5" ca="1" si="534">IF(WEEKDAY(TW$6)=2,TW6,"")</f>
        <v/>
      </c>
      <c r="TX5" s="665" t="str">
        <f t="shared" ref="TX5" ca="1" si="535">IF(WEEKDAY(TX$6)=2,TX6,"")</f>
        <v/>
      </c>
      <c r="TY5" s="665" t="str">
        <f t="shared" ref="TY5" ca="1" si="536">IF(WEEKDAY(TY$6)=2,TY6,"")</f>
        <v/>
      </c>
      <c r="TZ5" s="665">
        <f t="shared" ref="TZ5" ca="1" si="537">IF(WEEKDAY(TZ$6)=2,TZ6,"")</f>
        <v>42037</v>
      </c>
      <c r="UA5" s="665" t="str">
        <f t="shared" ref="UA5" ca="1" si="538">IF(WEEKDAY(UA$6)=2,UA6,"")</f>
        <v/>
      </c>
      <c r="UB5" s="665" t="str">
        <f t="shared" ref="UB5" ca="1" si="539">IF(WEEKDAY(UB$6)=2,UB6,"")</f>
        <v/>
      </c>
      <c r="UC5" s="665" t="str">
        <f t="shared" ref="UC5" ca="1" si="540">IF(WEEKDAY(UC$6)=2,UC6,"")</f>
        <v/>
      </c>
      <c r="UD5" s="665" t="str">
        <f t="shared" ref="UD5" ca="1" si="541">IF(WEEKDAY(UD$6)=2,UD6,"")</f>
        <v/>
      </c>
      <c r="UE5" s="665" t="str">
        <f t="shared" ref="UE5" ca="1" si="542">IF(WEEKDAY(UE$6)=2,UE6,"")</f>
        <v/>
      </c>
      <c r="UF5" s="665" t="str">
        <f t="shared" ref="UF5" ca="1" si="543">IF(WEEKDAY(UF$6)=2,UF6,"")</f>
        <v/>
      </c>
      <c r="UG5" s="665">
        <f t="shared" ref="UG5" ca="1" si="544">IF(WEEKDAY(UG$6)=2,UG6,"")</f>
        <v>42044</v>
      </c>
      <c r="UH5" s="665" t="str">
        <f t="shared" ref="UH5" ca="1" si="545">IF(WEEKDAY(UH$6)=2,UH6,"")</f>
        <v/>
      </c>
      <c r="UI5" s="665" t="str">
        <f t="shared" ref="UI5" ca="1" si="546">IF(WEEKDAY(UI$6)=2,UI6,"")</f>
        <v/>
      </c>
      <c r="UJ5" s="665" t="str">
        <f t="shared" ref="UJ5" ca="1" si="547">IF(WEEKDAY(UJ$6)=2,UJ6,"")</f>
        <v/>
      </c>
      <c r="UK5" s="665" t="str">
        <f t="shared" ref="UK5" ca="1" si="548">IF(WEEKDAY(UK$6)=2,UK6,"")</f>
        <v/>
      </c>
      <c r="UL5" s="665" t="str">
        <f t="shared" ref="UL5" ca="1" si="549">IF(WEEKDAY(UL$6)=2,UL6,"")</f>
        <v/>
      </c>
      <c r="UM5" s="665" t="str">
        <f t="shared" ref="UM5" ca="1" si="550">IF(WEEKDAY(UM$6)=2,UM6,"")</f>
        <v/>
      </c>
      <c r="UN5" s="665">
        <f t="shared" ref="UN5" ca="1" si="551">IF(WEEKDAY(UN$6)=2,UN6,"")</f>
        <v>42051</v>
      </c>
      <c r="UO5" s="665" t="str">
        <f t="shared" ref="UO5" ca="1" si="552">IF(WEEKDAY(UO$6)=2,UO6,"")</f>
        <v/>
      </c>
      <c r="UP5" s="665" t="str">
        <f t="shared" ref="UP5" ca="1" si="553">IF(WEEKDAY(UP$6)=2,UP6,"")</f>
        <v/>
      </c>
      <c r="UQ5" s="665" t="str">
        <f t="shared" ref="UQ5" ca="1" si="554">IF(WEEKDAY(UQ$6)=2,UQ6,"")</f>
        <v/>
      </c>
      <c r="UR5" s="665" t="str">
        <f t="shared" ref="UR5" ca="1" si="555">IF(WEEKDAY(UR$6)=2,UR6,"")</f>
        <v/>
      </c>
      <c r="US5" s="665" t="str">
        <f t="shared" ref="US5" ca="1" si="556">IF(WEEKDAY(US$6)=2,US6,"")</f>
        <v/>
      </c>
      <c r="UT5" s="665" t="str">
        <f t="shared" ref="UT5" ca="1" si="557">IF(WEEKDAY(UT$6)=2,UT6,"")</f>
        <v/>
      </c>
      <c r="UU5" s="665">
        <f t="shared" ref="UU5" ca="1" si="558">IF(WEEKDAY(UU$6)=2,UU6,"")</f>
        <v>42058</v>
      </c>
      <c r="UV5" s="665" t="str">
        <f t="shared" ref="UV5" ca="1" si="559">IF(WEEKDAY(UV$6)=2,UV6,"")</f>
        <v/>
      </c>
      <c r="UW5" s="665" t="str">
        <f t="shared" ref="UW5" ca="1" si="560">IF(WEEKDAY(UW$6)=2,UW6,"")</f>
        <v/>
      </c>
      <c r="UX5" s="665" t="str">
        <f t="shared" ref="UX5" ca="1" si="561">IF(WEEKDAY(UX$6)=2,UX6,"")</f>
        <v/>
      </c>
      <c r="UY5" s="665" t="str">
        <f t="shared" ref="UY5" ca="1" si="562">IF(WEEKDAY(UY$6)=2,UY6,"")</f>
        <v/>
      </c>
      <c r="UZ5" s="665" t="str">
        <f t="shared" ref="UZ5" ca="1" si="563">IF(WEEKDAY(UZ$6)=2,UZ6,"")</f>
        <v/>
      </c>
      <c r="VA5" s="665" t="str">
        <f t="shared" ref="VA5" ca="1" si="564">IF(WEEKDAY(VA$6)=2,VA6,"")</f>
        <v/>
      </c>
      <c r="VB5" s="665">
        <f t="shared" ref="VB5" ca="1" si="565">IF(WEEKDAY(VB$6)=2,VB6,"")</f>
        <v>42065</v>
      </c>
      <c r="VC5" s="665" t="str">
        <f t="shared" ref="VC5" ca="1" si="566">IF(WEEKDAY(VC$6)=2,VC6,"")</f>
        <v/>
      </c>
      <c r="VD5" s="665" t="str">
        <f t="shared" ref="VD5" ca="1" si="567">IF(WEEKDAY(VD$6)=2,VD6,"")</f>
        <v/>
      </c>
      <c r="VE5" s="665" t="str">
        <f t="shared" ref="VE5" ca="1" si="568">IF(WEEKDAY(VE$6)=2,VE6,"")</f>
        <v/>
      </c>
      <c r="VF5" s="665" t="str">
        <f t="shared" ref="VF5" ca="1" si="569">IF(WEEKDAY(VF$6)=2,VF6,"")</f>
        <v/>
      </c>
      <c r="VG5" s="665" t="str">
        <f t="shared" ref="VG5" ca="1" si="570">IF(WEEKDAY(VG$6)=2,VG6,"")</f>
        <v/>
      </c>
      <c r="VH5" s="665" t="str">
        <f t="shared" ref="VH5" ca="1" si="571">IF(WEEKDAY(VH$6)=2,VH6,"")</f>
        <v/>
      </c>
      <c r="VI5" s="665">
        <f t="shared" ref="VI5" ca="1" si="572">IF(WEEKDAY(VI$6)=2,VI6,"")</f>
        <v>42072</v>
      </c>
      <c r="VJ5" s="665" t="str">
        <f t="shared" ref="VJ5" ca="1" si="573">IF(WEEKDAY(VJ$6)=2,VJ6,"")</f>
        <v/>
      </c>
      <c r="VK5" s="665" t="str">
        <f t="shared" ref="VK5" ca="1" si="574">IF(WEEKDAY(VK$6)=2,VK6,"")</f>
        <v/>
      </c>
      <c r="VL5" s="665" t="str">
        <f t="shared" ref="VL5" ca="1" si="575">IF(WEEKDAY(VL$6)=2,VL6,"")</f>
        <v/>
      </c>
      <c r="VM5" s="665" t="str">
        <f t="shared" ref="VM5" ca="1" si="576">IF(WEEKDAY(VM$6)=2,VM6,"")</f>
        <v/>
      </c>
      <c r="VN5" s="665" t="str">
        <f t="shared" ref="VN5" ca="1" si="577">IF(WEEKDAY(VN$6)=2,VN6,"")</f>
        <v/>
      </c>
      <c r="VO5" s="665" t="str">
        <f t="shared" ref="VO5" ca="1" si="578">IF(WEEKDAY(VO$6)=2,VO6,"")</f>
        <v/>
      </c>
      <c r="VP5" s="665">
        <f t="shared" ref="VP5" ca="1" si="579">IF(WEEKDAY(VP$6)=2,VP6,"")</f>
        <v>42079</v>
      </c>
      <c r="VQ5" s="665" t="str">
        <f t="shared" ref="VQ5" ca="1" si="580">IF(WEEKDAY(VQ$6)=2,VQ6,"")</f>
        <v/>
      </c>
      <c r="VR5" s="665" t="str">
        <f t="shared" ref="VR5" ca="1" si="581">IF(WEEKDAY(VR$6)=2,VR6,"")</f>
        <v/>
      </c>
      <c r="VS5" s="665" t="str">
        <f t="shared" ref="VS5" ca="1" si="582">IF(WEEKDAY(VS$6)=2,VS6,"")</f>
        <v/>
      </c>
      <c r="VT5" s="665" t="str">
        <f t="shared" ref="VT5" ca="1" si="583">IF(WEEKDAY(VT$6)=2,VT6,"")</f>
        <v/>
      </c>
      <c r="VU5" s="665" t="str">
        <f t="shared" ref="VU5" ca="1" si="584">IF(WEEKDAY(VU$6)=2,VU6,"")</f>
        <v/>
      </c>
      <c r="VV5" s="665" t="str">
        <f t="shared" ref="VV5" ca="1" si="585">IF(WEEKDAY(VV$6)=2,VV6,"")</f>
        <v/>
      </c>
      <c r="VW5" s="665">
        <f t="shared" ref="VW5" ca="1" si="586">IF(WEEKDAY(VW$6)=2,VW6,"")</f>
        <v>42086</v>
      </c>
      <c r="VX5" s="665" t="str">
        <f t="shared" ref="VX5" ca="1" si="587">IF(WEEKDAY(VX$6)=2,VX6,"")</f>
        <v/>
      </c>
      <c r="VY5" s="665" t="str">
        <f t="shared" ref="VY5" ca="1" si="588">IF(WEEKDAY(VY$6)=2,VY6,"")</f>
        <v/>
      </c>
      <c r="VZ5" s="665" t="str">
        <f t="shared" ref="VZ5" ca="1" si="589">IF(WEEKDAY(VZ$6)=2,VZ6,"")</f>
        <v/>
      </c>
      <c r="WA5" s="665" t="str">
        <f t="shared" ref="WA5" ca="1" si="590">IF(WEEKDAY(WA$6)=2,WA6,"")</f>
        <v/>
      </c>
      <c r="WB5" s="665" t="str">
        <f t="shared" ref="WB5" ca="1" si="591">IF(WEEKDAY(WB$6)=2,WB6,"")</f>
        <v/>
      </c>
      <c r="WC5" s="665" t="str">
        <f t="shared" ref="WC5" ca="1" si="592">IF(WEEKDAY(WC$6)=2,WC6,"")</f>
        <v/>
      </c>
      <c r="WD5" s="665">
        <f t="shared" ref="WD5" ca="1" si="593">IF(WEEKDAY(WD$6)=2,WD6,"")</f>
        <v>42093</v>
      </c>
      <c r="WE5" s="665" t="str">
        <f t="shared" ref="WE5" ca="1" si="594">IF(WEEKDAY(WE$6)=2,WE6,"")</f>
        <v/>
      </c>
      <c r="WF5" s="665" t="str">
        <f t="shared" ref="WF5" ca="1" si="595">IF(WEEKDAY(WF$6)=2,WF6,"")</f>
        <v/>
      </c>
      <c r="WG5" s="665" t="str">
        <f t="shared" ref="WG5" ca="1" si="596">IF(WEEKDAY(WG$6)=2,WG6,"")</f>
        <v/>
      </c>
      <c r="WH5" s="665" t="str">
        <f t="shared" ref="WH5" ca="1" si="597">IF(WEEKDAY(WH$6)=2,WH6,"")</f>
        <v/>
      </c>
      <c r="WI5" s="665" t="str">
        <f t="shared" ref="WI5" ca="1" si="598">IF(WEEKDAY(WI$6)=2,WI6,"")</f>
        <v/>
      </c>
      <c r="WJ5" s="665" t="str">
        <f t="shared" ref="WJ5" ca="1" si="599">IF(WEEKDAY(WJ$6)=2,WJ6,"")</f>
        <v/>
      </c>
      <c r="WK5" s="665">
        <f t="shared" ref="WK5" ca="1" si="600">IF(WEEKDAY(WK$6)=2,WK6,"")</f>
        <v>42100</v>
      </c>
      <c r="WL5" s="665" t="str">
        <f t="shared" ref="WL5" ca="1" si="601">IF(WEEKDAY(WL$6)=2,WL6,"")</f>
        <v/>
      </c>
      <c r="WM5" s="665" t="str">
        <f t="shared" ref="WM5" ca="1" si="602">IF(WEEKDAY(WM$6)=2,WM6,"")</f>
        <v/>
      </c>
      <c r="WN5" s="665" t="str">
        <f t="shared" ref="WN5" ca="1" si="603">IF(WEEKDAY(WN$6)=2,WN6,"")</f>
        <v/>
      </c>
      <c r="WO5" s="665" t="str">
        <f t="shared" ref="WO5" ca="1" si="604">IF(WEEKDAY(WO$6)=2,WO6,"")</f>
        <v/>
      </c>
      <c r="WP5" s="665" t="str">
        <f t="shared" ref="WP5" ca="1" si="605">IF(WEEKDAY(WP$6)=2,WP6,"")</f>
        <v/>
      </c>
      <c r="WQ5" s="665" t="str">
        <f t="shared" ref="WQ5" ca="1" si="606">IF(WEEKDAY(WQ$6)=2,WQ6,"")</f>
        <v/>
      </c>
      <c r="WR5" s="665">
        <f t="shared" ref="WR5" ca="1" si="607">IF(WEEKDAY(WR$6)=2,WR6,"")</f>
        <v>42107</v>
      </c>
      <c r="WS5" s="665" t="str">
        <f t="shared" ref="WS5" ca="1" si="608">IF(WEEKDAY(WS$6)=2,WS6,"")</f>
        <v/>
      </c>
      <c r="WT5" s="665" t="str">
        <f t="shared" ref="WT5" ca="1" si="609">IF(WEEKDAY(WT$6)=2,WT6,"")</f>
        <v/>
      </c>
      <c r="WU5" s="665" t="str">
        <f t="shared" ref="WU5" ca="1" si="610">IF(WEEKDAY(WU$6)=2,WU6,"")</f>
        <v/>
      </c>
      <c r="WV5" s="665" t="str">
        <f t="shared" ref="WV5" ca="1" si="611">IF(WEEKDAY(WV$6)=2,WV6,"")</f>
        <v/>
      </c>
      <c r="WW5" s="665" t="str">
        <f t="shared" ref="WW5" ca="1" si="612">IF(WEEKDAY(WW$6)=2,WW6,"")</f>
        <v/>
      </c>
      <c r="WX5" s="665" t="str">
        <f t="shared" ref="WX5" ca="1" si="613">IF(WEEKDAY(WX$6)=2,WX6,"")</f>
        <v/>
      </c>
      <c r="WY5" s="665">
        <f t="shared" ref="WY5" ca="1" si="614">IF(WEEKDAY(WY$6)=2,WY6,"")</f>
        <v>42114</v>
      </c>
      <c r="WZ5" s="665" t="str">
        <f t="shared" ref="WZ5" ca="1" si="615">IF(WEEKDAY(WZ$6)=2,WZ6,"")</f>
        <v/>
      </c>
      <c r="XA5" s="665" t="str">
        <f t="shared" ref="XA5" ca="1" si="616">IF(WEEKDAY(XA$6)=2,XA6,"")</f>
        <v/>
      </c>
      <c r="XB5" s="665" t="str">
        <f t="shared" ref="XB5" ca="1" si="617">IF(WEEKDAY(XB$6)=2,XB6,"")</f>
        <v/>
      </c>
      <c r="XC5" s="665" t="str">
        <f t="shared" ref="XC5" ca="1" si="618">IF(WEEKDAY(XC$6)=2,XC6,"")</f>
        <v/>
      </c>
      <c r="XD5" s="665" t="str">
        <f t="shared" ref="XD5" ca="1" si="619">IF(WEEKDAY(XD$6)=2,XD6,"")</f>
        <v/>
      </c>
      <c r="XE5" s="665" t="str">
        <f t="shared" ref="XE5" ca="1" si="620">IF(WEEKDAY(XE$6)=2,XE6,"")</f>
        <v/>
      </c>
      <c r="XF5" s="665">
        <f t="shared" ref="XF5" ca="1" si="621">IF(WEEKDAY(XF$6)=2,XF6,"")</f>
        <v>42121</v>
      </c>
      <c r="XG5" s="665" t="str">
        <f t="shared" ref="XG5" ca="1" si="622">IF(WEEKDAY(XG$6)=2,XG6,"")</f>
        <v/>
      </c>
      <c r="XH5" s="665" t="str">
        <f t="shared" ref="XH5" ca="1" si="623">IF(WEEKDAY(XH$6)=2,XH6,"")</f>
        <v/>
      </c>
      <c r="XI5" s="665" t="str">
        <f t="shared" ref="XI5" ca="1" si="624">IF(WEEKDAY(XI$6)=2,XI6,"")</f>
        <v/>
      </c>
      <c r="XJ5" s="665" t="str">
        <f t="shared" ref="XJ5" ca="1" si="625">IF(WEEKDAY(XJ$6)=2,XJ6,"")</f>
        <v/>
      </c>
      <c r="XK5" s="665" t="str">
        <f t="shared" ref="XK5" ca="1" si="626">IF(WEEKDAY(XK$6)=2,XK6,"")</f>
        <v/>
      </c>
      <c r="XL5" s="665" t="str">
        <f t="shared" ref="XL5" ca="1" si="627">IF(WEEKDAY(XL$6)=2,XL6,"")</f>
        <v/>
      </c>
      <c r="XM5" s="665">
        <f t="shared" ref="XM5" ca="1" si="628">IF(WEEKDAY(XM$6)=2,XM6,"")</f>
        <v>42128</v>
      </c>
      <c r="XN5" s="665" t="str">
        <f t="shared" ref="XN5" ca="1" si="629">IF(WEEKDAY(XN$6)=2,XN6,"")</f>
        <v/>
      </c>
      <c r="XO5" s="665" t="str">
        <f t="shared" ref="XO5" ca="1" si="630">IF(WEEKDAY(XO$6)=2,XO6,"")</f>
        <v/>
      </c>
      <c r="XP5" s="665" t="str">
        <f t="shared" ref="XP5" ca="1" si="631">IF(WEEKDAY(XP$6)=2,XP6,"")</f>
        <v/>
      </c>
      <c r="XQ5" s="665" t="str">
        <f t="shared" ref="XQ5" ca="1" si="632">IF(WEEKDAY(XQ$6)=2,XQ6,"")</f>
        <v/>
      </c>
      <c r="XR5" s="665" t="str">
        <f t="shared" ref="XR5" ca="1" si="633">IF(WEEKDAY(XR$6)=2,XR6,"")</f>
        <v/>
      </c>
      <c r="XS5" s="665" t="str">
        <f t="shared" ref="XS5" ca="1" si="634">IF(WEEKDAY(XS$6)=2,XS6,"")</f>
        <v/>
      </c>
      <c r="XT5" s="665">
        <f t="shared" ref="XT5" ca="1" si="635">IF(WEEKDAY(XT$6)=2,XT6,"")</f>
        <v>42135</v>
      </c>
      <c r="XU5" s="665" t="str">
        <f t="shared" ref="XU5" ca="1" si="636">IF(WEEKDAY(XU$6)=2,XU6,"")</f>
        <v/>
      </c>
      <c r="XV5" s="665" t="str">
        <f t="shared" ref="XV5" ca="1" si="637">IF(WEEKDAY(XV$6)=2,XV6,"")</f>
        <v/>
      </c>
      <c r="XW5" s="665" t="str">
        <f t="shared" ref="XW5" ca="1" si="638">IF(WEEKDAY(XW$6)=2,XW6,"")</f>
        <v/>
      </c>
      <c r="XX5" s="665" t="str">
        <f t="shared" ref="XX5" ca="1" si="639">IF(WEEKDAY(XX$6)=2,XX6,"")</f>
        <v/>
      </c>
      <c r="XY5" s="665" t="str">
        <f t="shared" ref="XY5" ca="1" si="640">IF(WEEKDAY(XY$6)=2,XY6,"")</f>
        <v/>
      </c>
      <c r="XZ5" s="665" t="str">
        <f t="shared" ref="XZ5" ca="1" si="641">IF(WEEKDAY(XZ$6)=2,XZ6,"")</f>
        <v/>
      </c>
      <c r="YA5" s="665">
        <f t="shared" ref="YA5" ca="1" si="642">IF(WEEKDAY(YA$6)=2,YA6,"")</f>
        <v>42142</v>
      </c>
      <c r="YB5" s="665" t="str">
        <f t="shared" ref="YB5" ca="1" si="643">IF(WEEKDAY(YB$6)=2,YB6,"")</f>
        <v/>
      </c>
      <c r="YC5" s="665" t="str">
        <f t="shared" ref="YC5" ca="1" si="644">IF(WEEKDAY(YC$6)=2,YC6,"")</f>
        <v/>
      </c>
      <c r="YD5" s="665" t="str">
        <f t="shared" ref="YD5" ca="1" si="645">IF(WEEKDAY(YD$6)=2,YD6,"")</f>
        <v/>
      </c>
      <c r="YE5" s="665" t="str">
        <f t="shared" ref="YE5" ca="1" si="646">IF(WEEKDAY(YE$6)=2,YE6,"")</f>
        <v/>
      </c>
      <c r="YF5" s="665" t="str">
        <f t="shared" ref="YF5" ca="1" si="647">IF(WEEKDAY(YF$6)=2,YF6,"")</f>
        <v/>
      </c>
      <c r="YG5" s="665" t="str">
        <f t="shared" ref="YG5" ca="1" si="648">IF(WEEKDAY(YG$6)=2,YG6,"")</f>
        <v/>
      </c>
      <c r="YH5" s="665">
        <f t="shared" ref="YH5" ca="1" si="649">IF(WEEKDAY(YH$6)=2,YH6,"")</f>
        <v>42149</v>
      </c>
      <c r="YI5" s="665" t="str">
        <f t="shared" ref="YI5" ca="1" si="650">IF(WEEKDAY(YI$6)=2,YI6,"")</f>
        <v/>
      </c>
      <c r="YJ5" s="665" t="str">
        <f t="shared" ref="YJ5" ca="1" si="651">IF(WEEKDAY(YJ$6)=2,YJ6,"")</f>
        <v/>
      </c>
      <c r="YK5" s="665" t="str">
        <f t="shared" ref="YK5" ca="1" si="652">IF(WEEKDAY(YK$6)=2,YK6,"")</f>
        <v/>
      </c>
      <c r="YL5" s="665" t="str">
        <f t="shared" ref="YL5" ca="1" si="653">IF(WEEKDAY(YL$6)=2,YL6,"")</f>
        <v/>
      </c>
      <c r="YM5" s="665" t="str">
        <f t="shared" ref="YM5" ca="1" si="654">IF(WEEKDAY(YM$6)=2,YM6,"")</f>
        <v/>
      </c>
      <c r="YN5" s="665" t="str">
        <f t="shared" ref="YN5" ca="1" si="655">IF(WEEKDAY(YN$6)=2,YN6,"")</f>
        <v/>
      </c>
      <c r="YO5" s="665">
        <f t="shared" ref="YO5" ca="1" si="656">IF(WEEKDAY(YO$6)=2,YO6,"")</f>
        <v>42156</v>
      </c>
      <c r="YP5" s="665" t="str">
        <f t="shared" ref="YP5" ca="1" si="657">IF(WEEKDAY(YP$6)=2,YP6,"")</f>
        <v/>
      </c>
      <c r="YQ5" s="665" t="str">
        <f t="shared" ref="YQ5" ca="1" si="658">IF(WEEKDAY(YQ$6)=2,YQ6,"")</f>
        <v/>
      </c>
      <c r="YR5" s="665" t="str">
        <f t="shared" ref="YR5" ca="1" si="659">IF(WEEKDAY(YR$6)=2,YR6,"")</f>
        <v/>
      </c>
      <c r="YS5" s="665" t="str">
        <f t="shared" ref="YS5" ca="1" si="660">IF(WEEKDAY(YS$6)=2,YS6,"")</f>
        <v/>
      </c>
      <c r="YT5" s="665" t="str">
        <f t="shared" ref="YT5" ca="1" si="661">IF(WEEKDAY(YT$6)=2,YT6,"")</f>
        <v/>
      </c>
      <c r="YU5" s="665" t="str">
        <f t="shared" ref="YU5" ca="1" si="662">IF(WEEKDAY(YU$6)=2,YU6,"")</f>
        <v/>
      </c>
      <c r="YV5" s="665">
        <f t="shared" ref="YV5" ca="1" si="663">IF(WEEKDAY(YV$6)=2,YV6,"")</f>
        <v>42163</v>
      </c>
      <c r="YW5" s="665" t="str">
        <f t="shared" ref="YW5" ca="1" si="664">IF(WEEKDAY(YW$6)=2,YW6,"")</f>
        <v/>
      </c>
      <c r="YX5" s="665" t="str">
        <f t="shared" ref="YX5" ca="1" si="665">IF(WEEKDAY(YX$6)=2,YX6,"")</f>
        <v/>
      </c>
      <c r="YY5" s="665" t="str">
        <f t="shared" ref="YY5" ca="1" si="666">IF(WEEKDAY(YY$6)=2,YY6,"")</f>
        <v/>
      </c>
      <c r="YZ5" s="665" t="str">
        <f t="shared" ref="YZ5" ca="1" si="667">IF(WEEKDAY(YZ$6)=2,YZ6,"")</f>
        <v/>
      </c>
      <c r="ZA5" s="665" t="str">
        <f t="shared" ref="ZA5" ca="1" si="668">IF(WEEKDAY(ZA$6)=2,ZA6,"")</f>
        <v/>
      </c>
      <c r="ZB5" s="665" t="str">
        <f t="shared" ref="ZB5" ca="1" si="669">IF(WEEKDAY(ZB$6)=2,ZB6,"")</f>
        <v/>
      </c>
      <c r="ZC5" s="665">
        <f t="shared" ref="ZC5" ca="1" si="670">IF(WEEKDAY(ZC$6)=2,ZC6,"")</f>
        <v>42170</v>
      </c>
      <c r="ZD5" s="665" t="str">
        <f t="shared" ref="ZD5" ca="1" si="671">IF(WEEKDAY(ZD$6)=2,ZD6,"")</f>
        <v/>
      </c>
      <c r="ZE5" s="665" t="str">
        <f t="shared" ref="ZE5" ca="1" si="672">IF(WEEKDAY(ZE$6)=2,ZE6,"")</f>
        <v/>
      </c>
      <c r="ZF5" s="665" t="str">
        <f t="shared" ref="ZF5" ca="1" si="673">IF(WEEKDAY(ZF$6)=2,ZF6,"")</f>
        <v/>
      </c>
      <c r="ZG5" s="665" t="str">
        <f t="shared" ref="ZG5" ca="1" si="674">IF(WEEKDAY(ZG$6)=2,ZG6,"")</f>
        <v/>
      </c>
      <c r="ZH5" s="665" t="str">
        <f t="shared" ref="ZH5" ca="1" si="675">IF(WEEKDAY(ZH$6)=2,ZH6,"")</f>
        <v/>
      </c>
      <c r="ZI5" s="665" t="str">
        <f t="shared" ref="ZI5" ca="1" si="676">IF(WEEKDAY(ZI$6)=2,ZI6,"")</f>
        <v/>
      </c>
      <c r="ZJ5" s="665">
        <f t="shared" ref="ZJ5" ca="1" si="677">IF(WEEKDAY(ZJ$6)=2,ZJ6,"")</f>
        <v>42177</v>
      </c>
      <c r="ZK5" s="665" t="str">
        <f t="shared" ref="ZK5" ca="1" si="678">IF(WEEKDAY(ZK$6)=2,ZK6,"")</f>
        <v/>
      </c>
      <c r="ZL5" s="665" t="str">
        <f t="shared" ref="ZL5" ca="1" si="679">IF(WEEKDAY(ZL$6)=2,ZL6,"")</f>
        <v/>
      </c>
      <c r="ZM5" s="665" t="str">
        <f t="shared" ref="ZM5" ca="1" si="680">IF(WEEKDAY(ZM$6)=2,ZM6,"")</f>
        <v/>
      </c>
      <c r="ZN5" s="665" t="str">
        <f t="shared" ref="ZN5" ca="1" si="681">IF(WEEKDAY(ZN$6)=2,ZN6,"")</f>
        <v/>
      </c>
      <c r="ZO5" s="665" t="str">
        <f t="shared" ref="ZO5" ca="1" si="682">IF(WEEKDAY(ZO$6)=2,ZO6,"")</f>
        <v/>
      </c>
      <c r="ZP5" s="665" t="str">
        <f t="shared" ref="ZP5" ca="1" si="683">IF(WEEKDAY(ZP$6)=2,ZP6,"")</f>
        <v/>
      </c>
      <c r="ZQ5" s="665">
        <f t="shared" ref="ZQ5" ca="1" si="684">IF(WEEKDAY(ZQ$6)=2,ZQ6,"")</f>
        <v>42184</v>
      </c>
      <c r="ZR5" s="665" t="str">
        <f t="shared" ref="ZR5" ca="1" si="685">IF(WEEKDAY(ZR$6)=2,ZR6,"")</f>
        <v/>
      </c>
      <c r="ZS5" s="665" t="str">
        <f t="shared" ref="ZS5" ca="1" si="686">IF(WEEKDAY(ZS$6)=2,ZS6,"")</f>
        <v/>
      </c>
      <c r="ZT5" s="665" t="str">
        <f t="shared" ref="ZT5" ca="1" si="687">IF(WEEKDAY(ZT$6)=2,ZT6,"")</f>
        <v/>
      </c>
      <c r="ZU5" s="665" t="str">
        <f t="shared" ref="ZU5" ca="1" si="688">IF(WEEKDAY(ZU$6)=2,ZU6,"")</f>
        <v/>
      </c>
      <c r="ZV5" s="665" t="str">
        <f t="shared" ref="ZV5" ca="1" si="689">IF(WEEKDAY(ZV$6)=2,ZV6,"")</f>
        <v/>
      </c>
      <c r="ZW5" s="665" t="str">
        <f t="shared" ref="ZW5" ca="1" si="690">IF(WEEKDAY(ZW$6)=2,ZW6,"")</f>
        <v/>
      </c>
      <c r="ZX5" s="665">
        <f t="shared" ref="ZX5" ca="1" si="691">IF(WEEKDAY(ZX$6)=2,ZX6,"")</f>
        <v>42191</v>
      </c>
      <c r="ZY5" s="665" t="str">
        <f t="shared" ref="ZY5" ca="1" si="692">IF(WEEKDAY(ZY$6)=2,ZY6,"")</f>
        <v/>
      </c>
      <c r="ZZ5" s="665" t="str">
        <f t="shared" ref="ZZ5" ca="1" si="693">IF(WEEKDAY(ZZ$6)=2,ZZ6,"")</f>
        <v/>
      </c>
      <c r="AAA5" s="642"/>
      <c r="AAB5"/>
      <c r="AAC5"/>
      <c r="AAD5" s="113"/>
      <c r="AAE5" s="603" t="s">
        <v>29</v>
      </c>
      <c r="AAF5" s="637" t="s">
        <v>237</v>
      </c>
      <c r="AAG5" s="113"/>
      <c r="AAH5" s="113"/>
      <c r="AAI5" s="77"/>
      <c r="AAJ5" s="560"/>
      <c r="AAK5" s="560"/>
      <c r="AAL5" s="64" t="str">
        <f ca="1">"Next EQC Meeting  "&amp;TEXT(S.EQCMeetingNEXT,"mm/dd/yy")</f>
        <v>Next EQC Meeting  03/03/00</v>
      </c>
      <c r="AAM5" s="113"/>
      <c r="AAN5" s="355"/>
      <c r="AAU5" s="44"/>
      <c r="ABB5" s="23">
        <f>S.BANNER.OverviewStart+76</f>
        <v>41421</v>
      </c>
    </row>
    <row r="6" spans="1:745" s="23" customFormat="1" ht="20.25" customHeight="1">
      <c r="A6" s="610"/>
      <c r="B6" s="593"/>
      <c r="C6" s="594"/>
      <c r="D6" s="756" t="s">
        <v>0</v>
      </c>
      <c r="E6" s="756"/>
      <c r="F6" s="347">
        <f ca="1">NETWORKDAYS(TODAY(),H6)</f>
        <v>198</v>
      </c>
      <c r="G6" s="576">
        <v>41345</v>
      </c>
      <c r="H6" s="576">
        <f>AAH6</f>
        <v>41778</v>
      </c>
      <c r="I6" s="653"/>
      <c r="J6" s="666">
        <f ca="1">TODAY()+J3</f>
        <v>41501</v>
      </c>
      <c r="K6" s="666">
        <f ca="1">J$6+1</f>
        <v>41502</v>
      </c>
      <c r="L6" s="666">
        <f t="shared" ref="L6:BW6" ca="1" si="694">K$6+1</f>
        <v>41503</v>
      </c>
      <c r="M6" s="666">
        <f t="shared" ca="1" si="694"/>
        <v>41504</v>
      </c>
      <c r="N6" s="666">
        <f t="shared" ca="1" si="694"/>
        <v>41505</v>
      </c>
      <c r="O6" s="666">
        <f t="shared" ca="1" si="694"/>
        <v>41506</v>
      </c>
      <c r="P6" s="666">
        <f t="shared" ca="1" si="694"/>
        <v>41507</v>
      </c>
      <c r="Q6" s="666">
        <f t="shared" ca="1" si="694"/>
        <v>41508</v>
      </c>
      <c r="R6" s="666">
        <f t="shared" ca="1" si="694"/>
        <v>41509</v>
      </c>
      <c r="S6" s="666">
        <f t="shared" ca="1" si="694"/>
        <v>41510</v>
      </c>
      <c r="T6" s="666">
        <f t="shared" ca="1" si="694"/>
        <v>41511</v>
      </c>
      <c r="U6" s="666">
        <f t="shared" ca="1" si="694"/>
        <v>41512</v>
      </c>
      <c r="V6" s="666">
        <f t="shared" ca="1" si="694"/>
        <v>41513</v>
      </c>
      <c r="W6" s="666">
        <f t="shared" ca="1" si="694"/>
        <v>41514</v>
      </c>
      <c r="X6" s="666">
        <f t="shared" ca="1" si="694"/>
        <v>41515</v>
      </c>
      <c r="Y6" s="666">
        <f t="shared" ca="1" si="694"/>
        <v>41516</v>
      </c>
      <c r="Z6" s="666">
        <f t="shared" ca="1" si="694"/>
        <v>41517</v>
      </c>
      <c r="AA6" s="666">
        <f t="shared" ca="1" si="694"/>
        <v>41518</v>
      </c>
      <c r="AB6" s="666">
        <f t="shared" ca="1" si="694"/>
        <v>41519</v>
      </c>
      <c r="AC6" s="666">
        <f t="shared" ca="1" si="694"/>
        <v>41520</v>
      </c>
      <c r="AD6" s="666">
        <f t="shared" ca="1" si="694"/>
        <v>41521</v>
      </c>
      <c r="AE6" s="666">
        <f t="shared" ca="1" si="694"/>
        <v>41522</v>
      </c>
      <c r="AF6" s="666">
        <f t="shared" ca="1" si="694"/>
        <v>41523</v>
      </c>
      <c r="AG6" s="666">
        <f t="shared" ca="1" si="694"/>
        <v>41524</v>
      </c>
      <c r="AH6" s="666">
        <f t="shared" ca="1" si="694"/>
        <v>41525</v>
      </c>
      <c r="AI6" s="666">
        <f t="shared" ca="1" si="694"/>
        <v>41526</v>
      </c>
      <c r="AJ6" s="666">
        <f t="shared" ca="1" si="694"/>
        <v>41527</v>
      </c>
      <c r="AK6" s="666">
        <f t="shared" ca="1" si="694"/>
        <v>41528</v>
      </c>
      <c r="AL6" s="666">
        <f t="shared" ca="1" si="694"/>
        <v>41529</v>
      </c>
      <c r="AM6" s="666">
        <f t="shared" ca="1" si="694"/>
        <v>41530</v>
      </c>
      <c r="AN6" s="666">
        <f t="shared" ca="1" si="694"/>
        <v>41531</v>
      </c>
      <c r="AO6" s="666">
        <f t="shared" ca="1" si="694"/>
        <v>41532</v>
      </c>
      <c r="AP6" s="666">
        <f t="shared" ca="1" si="694"/>
        <v>41533</v>
      </c>
      <c r="AQ6" s="666">
        <f t="shared" ca="1" si="694"/>
        <v>41534</v>
      </c>
      <c r="AR6" s="666">
        <f t="shared" ca="1" si="694"/>
        <v>41535</v>
      </c>
      <c r="AS6" s="666">
        <f t="shared" ca="1" si="694"/>
        <v>41536</v>
      </c>
      <c r="AT6" s="666">
        <f t="shared" ca="1" si="694"/>
        <v>41537</v>
      </c>
      <c r="AU6" s="666">
        <f t="shared" ca="1" si="694"/>
        <v>41538</v>
      </c>
      <c r="AV6" s="666">
        <f t="shared" ca="1" si="694"/>
        <v>41539</v>
      </c>
      <c r="AW6" s="666">
        <f t="shared" ca="1" si="694"/>
        <v>41540</v>
      </c>
      <c r="AX6" s="666">
        <f t="shared" ca="1" si="694"/>
        <v>41541</v>
      </c>
      <c r="AY6" s="666">
        <f t="shared" ca="1" si="694"/>
        <v>41542</v>
      </c>
      <c r="AZ6" s="666">
        <f t="shared" ca="1" si="694"/>
        <v>41543</v>
      </c>
      <c r="BA6" s="666">
        <f t="shared" ca="1" si="694"/>
        <v>41544</v>
      </c>
      <c r="BB6" s="666">
        <f t="shared" ca="1" si="694"/>
        <v>41545</v>
      </c>
      <c r="BC6" s="666">
        <f t="shared" ca="1" si="694"/>
        <v>41546</v>
      </c>
      <c r="BD6" s="666">
        <f t="shared" ca="1" si="694"/>
        <v>41547</v>
      </c>
      <c r="BE6" s="666">
        <f t="shared" ca="1" si="694"/>
        <v>41548</v>
      </c>
      <c r="BF6" s="666">
        <f t="shared" ca="1" si="694"/>
        <v>41549</v>
      </c>
      <c r="BG6" s="666">
        <f t="shared" ca="1" si="694"/>
        <v>41550</v>
      </c>
      <c r="BH6" s="666">
        <f t="shared" ca="1" si="694"/>
        <v>41551</v>
      </c>
      <c r="BI6" s="666">
        <f t="shared" ca="1" si="694"/>
        <v>41552</v>
      </c>
      <c r="BJ6" s="666">
        <f t="shared" ca="1" si="694"/>
        <v>41553</v>
      </c>
      <c r="BK6" s="666">
        <f t="shared" ca="1" si="694"/>
        <v>41554</v>
      </c>
      <c r="BL6" s="666">
        <f t="shared" ca="1" si="694"/>
        <v>41555</v>
      </c>
      <c r="BM6" s="666">
        <f t="shared" ca="1" si="694"/>
        <v>41556</v>
      </c>
      <c r="BN6" s="666">
        <f t="shared" ca="1" si="694"/>
        <v>41557</v>
      </c>
      <c r="BO6" s="666">
        <f t="shared" ca="1" si="694"/>
        <v>41558</v>
      </c>
      <c r="BP6" s="666">
        <f t="shared" ca="1" si="694"/>
        <v>41559</v>
      </c>
      <c r="BQ6" s="666">
        <f t="shared" ca="1" si="694"/>
        <v>41560</v>
      </c>
      <c r="BR6" s="666">
        <f t="shared" ca="1" si="694"/>
        <v>41561</v>
      </c>
      <c r="BS6" s="666">
        <f t="shared" ca="1" si="694"/>
        <v>41562</v>
      </c>
      <c r="BT6" s="666">
        <f t="shared" ca="1" si="694"/>
        <v>41563</v>
      </c>
      <c r="BU6" s="666">
        <f t="shared" ca="1" si="694"/>
        <v>41564</v>
      </c>
      <c r="BV6" s="666">
        <f t="shared" ca="1" si="694"/>
        <v>41565</v>
      </c>
      <c r="BW6" s="666">
        <f t="shared" ca="1" si="694"/>
        <v>41566</v>
      </c>
      <c r="BX6" s="666">
        <f t="shared" ref="BX6:EI6" ca="1" si="695">BW$6+1</f>
        <v>41567</v>
      </c>
      <c r="BY6" s="666">
        <f t="shared" ca="1" si="695"/>
        <v>41568</v>
      </c>
      <c r="BZ6" s="666">
        <f t="shared" ca="1" si="695"/>
        <v>41569</v>
      </c>
      <c r="CA6" s="666">
        <f t="shared" ca="1" si="695"/>
        <v>41570</v>
      </c>
      <c r="CB6" s="666">
        <f t="shared" ca="1" si="695"/>
        <v>41571</v>
      </c>
      <c r="CC6" s="666">
        <f t="shared" ca="1" si="695"/>
        <v>41572</v>
      </c>
      <c r="CD6" s="666">
        <f t="shared" ca="1" si="695"/>
        <v>41573</v>
      </c>
      <c r="CE6" s="666">
        <f t="shared" ca="1" si="695"/>
        <v>41574</v>
      </c>
      <c r="CF6" s="666">
        <f t="shared" ca="1" si="695"/>
        <v>41575</v>
      </c>
      <c r="CG6" s="666">
        <f t="shared" ca="1" si="695"/>
        <v>41576</v>
      </c>
      <c r="CH6" s="666">
        <f t="shared" ca="1" si="695"/>
        <v>41577</v>
      </c>
      <c r="CI6" s="666">
        <f t="shared" ca="1" si="695"/>
        <v>41578</v>
      </c>
      <c r="CJ6" s="666">
        <f t="shared" ca="1" si="695"/>
        <v>41579</v>
      </c>
      <c r="CK6" s="666">
        <f t="shared" ca="1" si="695"/>
        <v>41580</v>
      </c>
      <c r="CL6" s="666">
        <f t="shared" ca="1" si="695"/>
        <v>41581</v>
      </c>
      <c r="CM6" s="666">
        <f t="shared" ca="1" si="695"/>
        <v>41582</v>
      </c>
      <c r="CN6" s="666">
        <f t="shared" ca="1" si="695"/>
        <v>41583</v>
      </c>
      <c r="CO6" s="666">
        <f t="shared" ca="1" si="695"/>
        <v>41584</v>
      </c>
      <c r="CP6" s="666">
        <f t="shared" ca="1" si="695"/>
        <v>41585</v>
      </c>
      <c r="CQ6" s="666">
        <f t="shared" ca="1" si="695"/>
        <v>41586</v>
      </c>
      <c r="CR6" s="666">
        <f t="shared" ca="1" si="695"/>
        <v>41587</v>
      </c>
      <c r="CS6" s="666">
        <f t="shared" ca="1" si="695"/>
        <v>41588</v>
      </c>
      <c r="CT6" s="666">
        <f t="shared" ca="1" si="695"/>
        <v>41589</v>
      </c>
      <c r="CU6" s="666">
        <f t="shared" ca="1" si="695"/>
        <v>41590</v>
      </c>
      <c r="CV6" s="666">
        <f t="shared" ca="1" si="695"/>
        <v>41591</v>
      </c>
      <c r="CW6" s="666">
        <f t="shared" ca="1" si="695"/>
        <v>41592</v>
      </c>
      <c r="CX6" s="666">
        <f t="shared" ca="1" si="695"/>
        <v>41593</v>
      </c>
      <c r="CY6" s="666">
        <f t="shared" ca="1" si="695"/>
        <v>41594</v>
      </c>
      <c r="CZ6" s="666">
        <f t="shared" ca="1" si="695"/>
        <v>41595</v>
      </c>
      <c r="DA6" s="666">
        <f t="shared" ca="1" si="695"/>
        <v>41596</v>
      </c>
      <c r="DB6" s="666">
        <f t="shared" ca="1" si="695"/>
        <v>41597</v>
      </c>
      <c r="DC6" s="666">
        <f t="shared" ca="1" si="695"/>
        <v>41598</v>
      </c>
      <c r="DD6" s="666">
        <f t="shared" ca="1" si="695"/>
        <v>41599</v>
      </c>
      <c r="DE6" s="666">
        <f t="shared" ca="1" si="695"/>
        <v>41600</v>
      </c>
      <c r="DF6" s="666">
        <f t="shared" ca="1" si="695"/>
        <v>41601</v>
      </c>
      <c r="DG6" s="666">
        <f t="shared" ca="1" si="695"/>
        <v>41602</v>
      </c>
      <c r="DH6" s="666">
        <f t="shared" ca="1" si="695"/>
        <v>41603</v>
      </c>
      <c r="DI6" s="666">
        <f t="shared" ca="1" si="695"/>
        <v>41604</v>
      </c>
      <c r="DJ6" s="666">
        <f t="shared" ca="1" si="695"/>
        <v>41605</v>
      </c>
      <c r="DK6" s="666">
        <f t="shared" ca="1" si="695"/>
        <v>41606</v>
      </c>
      <c r="DL6" s="666">
        <f t="shared" ca="1" si="695"/>
        <v>41607</v>
      </c>
      <c r="DM6" s="666">
        <f t="shared" ca="1" si="695"/>
        <v>41608</v>
      </c>
      <c r="DN6" s="666">
        <f t="shared" ca="1" si="695"/>
        <v>41609</v>
      </c>
      <c r="DO6" s="666">
        <f t="shared" ca="1" si="695"/>
        <v>41610</v>
      </c>
      <c r="DP6" s="666">
        <f t="shared" ca="1" si="695"/>
        <v>41611</v>
      </c>
      <c r="DQ6" s="666">
        <f t="shared" ca="1" si="695"/>
        <v>41612</v>
      </c>
      <c r="DR6" s="666">
        <f t="shared" ca="1" si="695"/>
        <v>41613</v>
      </c>
      <c r="DS6" s="666">
        <f t="shared" ca="1" si="695"/>
        <v>41614</v>
      </c>
      <c r="DT6" s="666">
        <f t="shared" ca="1" si="695"/>
        <v>41615</v>
      </c>
      <c r="DU6" s="666">
        <f t="shared" ca="1" si="695"/>
        <v>41616</v>
      </c>
      <c r="DV6" s="666">
        <f t="shared" ca="1" si="695"/>
        <v>41617</v>
      </c>
      <c r="DW6" s="666">
        <f t="shared" ca="1" si="695"/>
        <v>41618</v>
      </c>
      <c r="DX6" s="666">
        <f t="shared" ca="1" si="695"/>
        <v>41619</v>
      </c>
      <c r="DY6" s="666">
        <f t="shared" ca="1" si="695"/>
        <v>41620</v>
      </c>
      <c r="DZ6" s="666">
        <f t="shared" ca="1" si="695"/>
        <v>41621</v>
      </c>
      <c r="EA6" s="666">
        <f t="shared" ca="1" si="695"/>
        <v>41622</v>
      </c>
      <c r="EB6" s="666">
        <f t="shared" ca="1" si="695"/>
        <v>41623</v>
      </c>
      <c r="EC6" s="666">
        <f t="shared" ca="1" si="695"/>
        <v>41624</v>
      </c>
      <c r="ED6" s="666">
        <f t="shared" ca="1" si="695"/>
        <v>41625</v>
      </c>
      <c r="EE6" s="666">
        <f t="shared" ca="1" si="695"/>
        <v>41626</v>
      </c>
      <c r="EF6" s="666">
        <f t="shared" ca="1" si="695"/>
        <v>41627</v>
      </c>
      <c r="EG6" s="666">
        <f t="shared" ca="1" si="695"/>
        <v>41628</v>
      </c>
      <c r="EH6" s="666">
        <f t="shared" ca="1" si="695"/>
        <v>41629</v>
      </c>
      <c r="EI6" s="666">
        <f t="shared" ca="1" si="695"/>
        <v>41630</v>
      </c>
      <c r="EJ6" s="666">
        <f t="shared" ref="EJ6:GU6" ca="1" si="696">EI$6+1</f>
        <v>41631</v>
      </c>
      <c r="EK6" s="666">
        <f t="shared" ca="1" si="696"/>
        <v>41632</v>
      </c>
      <c r="EL6" s="666">
        <f t="shared" ca="1" si="696"/>
        <v>41633</v>
      </c>
      <c r="EM6" s="666">
        <f t="shared" ca="1" si="696"/>
        <v>41634</v>
      </c>
      <c r="EN6" s="666">
        <f t="shared" ca="1" si="696"/>
        <v>41635</v>
      </c>
      <c r="EO6" s="666">
        <f t="shared" ca="1" si="696"/>
        <v>41636</v>
      </c>
      <c r="EP6" s="666">
        <f t="shared" ca="1" si="696"/>
        <v>41637</v>
      </c>
      <c r="EQ6" s="666">
        <f t="shared" ca="1" si="696"/>
        <v>41638</v>
      </c>
      <c r="ER6" s="666">
        <f t="shared" ca="1" si="696"/>
        <v>41639</v>
      </c>
      <c r="ES6" s="666">
        <f t="shared" ca="1" si="696"/>
        <v>41640</v>
      </c>
      <c r="ET6" s="666">
        <f t="shared" ca="1" si="696"/>
        <v>41641</v>
      </c>
      <c r="EU6" s="666">
        <f t="shared" ca="1" si="696"/>
        <v>41642</v>
      </c>
      <c r="EV6" s="666">
        <f t="shared" ca="1" si="696"/>
        <v>41643</v>
      </c>
      <c r="EW6" s="666">
        <f t="shared" ca="1" si="696"/>
        <v>41644</v>
      </c>
      <c r="EX6" s="666">
        <f t="shared" ca="1" si="696"/>
        <v>41645</v>
      </c>
      <c r="EY6" s="666">
        <f t="shared" ca="1" si="696"/>
        <v>41646</v>
      </c>
      <c r="EZ6" s="666">
        <f t="shared" ca="1" si="696"/>
        <v>41647</v>
      </c>
      <c r="FA6" s="666">
        <f t="shared" ca="1" si="696"/>
        <v>41648</v>
      </c>
      <c r="FB6" s="666">
        <f t="shared" ca="1" si="696"/>
        <v>41649</v>
      </c>
      <c r="FC6" s="666">
        <f t="shared" ca="1" si="696"/>
        <v>41650</v>
      </c>
      <c r="FD6" s="666">
        <f t="shared" ca="1" si="696"/>
        <v>41651</v>
      </c>
      <c r="FE6" s="666">
        <f t="shared" ca="1" si="696"/>
        <v>41652</v>
      </c>
      <c r="FF6" s="666">
        <f t="shared" ca="1" si="696"/>
        <v>41653</v>
      </c>
      <c r="FG6" s="666">
        <f t="shared" ca="1" si="696"/>
        <v>41654</v>
      </c>
      <c r="FH6" s="666">
        <f t="shared" ca="1" si="696"/>
        <v>41655</v>
      </c>
      <c r="FI6" s="666">
        <f t="shared" ca="1" si="696"/>
        <v>41656</v>
      </c>
      <c r="FJ6" s="666">
        <f t="shared" ca="1" si="696"/>
        <v>41657</v>
      </c>
      <c r="FK6" s="666">
        <f t="shared" ca="1" si="696"/>
        <v>41658</v>
      </c>
      <c r="FL6" s="666">
        <f t="shared" ca="1" si="696"/>
        <v>41659</v>
      </c>
      <c r="FM6" s="666">
        <f t="shared" ca="1" si="696"/>
        <v>41660</v>
      </c>
      <c r="FN6" s="666">
        <f t="shared" ca="1" si="696"/>
        <v>41661</v>
      </c>
      <c r="FO6" s="666">
        <f t="shared" ca="1" si="696"/>
        <v>41662</v>
      </c>
      <c r="FP6" s="666">
        <f t="shared" ca="1" si="696"/>
        <v>41663</v>
      </c>
      <c r="FQ6" s="666">
        <f t="shared" ca="1" si="696"/>
        <v>41664</v>
      </c>
      <c r="FR6" s="666">
        <f t="shared" ca="1" si="696"/>
        <v>41665</v>
      </c>
      <c r="FS6" s="666">
        <f t="shared" ca="1" si="696"/>
        <v>41666</v>
      </c>
      <c r="FT6" s="666">
        <f t="shared" ca="1" si="696"/>
        <v>41667</v>
      </c>
      <c r="FU6" s="666">
        <f t="shared" ca="1" si="696"/>
        <v>41668</v>
      </c>
      <c r="FV6" s="666">
        <f t="shared" ca="1" si="696"/>
        <v>41669</v>
      </c>
      <c r="FW6" s="666">
        <f t="shared" ca="1" si="696"/>
        <v>41670</v>
      </c>
      <c r="FX6" s="666">
        <f t="shared" ca="1" si="696"/>
        <v>41671</v>
      </c>
      <c r="FY6" s="666">
        <f t="shared" ca="1" si="696"/>
        <v>41672</v>
      </c>
      <c r="FZ6" s="666">
        <f t="shared" ca="1" si="696"/>
        <v>41673</v>
      </c>
      <c r="GA6" s="666">
        <f t="shared" ca="1" si="696"/>
        <v>41674</v>
      </c>
      <c r="GB6" s="666">
        <f t="shared" ca="1" si="696"/>
        <v>41675</v>
      </c>
      <c r="GC6" s="666">
        <f t="shared" ca="1" si="696"/>
        <v>41676</v>
      </c>
      <c r="GD6" s="666">
        <f t="shared" ca="1" si="696"/>
        <v>41677</v>
      </c>
      <c r="GE6" s="666">
        <f t="shared" ca="1" si="696"/>
        <v>41678</v>
      </c>
      <c r="GF6" s="666">
        <f t="shared" ca="1" si="696"/>
        <v>41679</v>
      </c>
      <c r="GG6" s="666">
        <f t="shared" ca="1" si="696"/>
        <v>41680</v>
      </c>
      <c r="GH6" s="666">
        <f t="shared" ca="1" si="696"/>
        <v>41681</v>
      </c>
      <c r="GI6" s="666">
        <f t="shared" ca="1" si="696"/>
        <v>41682</v>
      </c>
      <c r="GJ6" s="666">
        <f t="shared" ca="1" si="696"/>
        <v>41683</v>
      </c>
      <c r="GK6" s="666">
        <f t="shared" ca="1" si="696"/>
        <v>41684</v>
      </c>
      <c r="GL6" s="666">
        <f t="shared" ca="1" si="696"/>
        <v>41685</v>
      </c>
      <c r="GM6" s="666">
        <f t="shared" ca="1" si="696"/>
        <v>41686</v>
      </c>
      <c r="GN6" s="666">
        <f t="shared" ca="1" si="696"/>
        <v>41687</v>
      </c>
      <c r="GO6" s="666">
        <f t="shared" ca="1" si="696"/>
        <v>41688</v>
      </c>
      <c r="GP6" s="666">
        <f t="shared" ca="1" si="696"/>
        <v>41689</v>
      </c>
      <c r="GQ6" s="666">
        <f t="shared" ca="1" si="696"/>
        <v>41690</v>
      </c>
      <c r="GR6" s="666">
        <f t="shared" ca="1" si="696"/>
        <v>41691</v>
      </c>
      <c r="GS6" s="666">
        <f t="shared" ca="1" si="696"/>
        <v>41692</v>
      </c>
      <c r="GT6" s="666">
        <f t="shared" ca="1" si="696"/>
        <v>41693</v>
      </c>
      <c r="GU6" s="666">
        <f t="shared" ca="1" si="696"/>
        <v>41694</v>
      </c>
      <c r="GV6" s="666">
        <f t="shared" ref="GV6:JG6" ca="1" si="697">GU$6+1</f>
        <v>41695</v>
      </c>
      <c r="GW6" s="666">
        <f t="shared" ca="1" si="697"/>
        <v>41696</v>
      </c>
      <c r="GX6" s="666">
        <f t="shared" ca="1" si="697"/>
        <v>41697</v>
      </c>
      <c r="GY6" s="666">
        <f t="shared" ca="1" si="697"/>
        <v>41698</v>
      </c>
      <c r="GZ6" s="666">
        <f t="shared" ca="1" si="697"/>
        <v>41699</v>
      </c>
      <c r="HA6" s="666">
        <f t="shared" ca="1" si="697"/>
        <v>41700</v>
      </c>
      <c r="HB6" s="666">
        <f t="shared" ca="1" si="697"/>
        <v>41701</v>
      </c>
      <c r="HC6" s="666">
        <f t="shared" ca="1" si="697"/>
        <v>41702</v>
      </c>
      <c r="HD6" s="666">
        <f t="shared" ca="1" si="697"/>
        <v>41703</v>
      </c>
      <c r="HE6" s="666">
        <f t="shared" ca="1" si="697"/>
        <v>41704</v>
      </c>
      <c r="HF6" s="666">
        <f t="shared" ca="1" si="697"/>
        <v>41705</v>
      </c>
      <c r="HG6" s="666">
        <f t="shared" ca="1" si="697"/>
        <v>41706</v>
      </c>
      <c r="HH6" s="666">
        <f t="shared" ca="1" si="697"/>
        <v>41707</v>
      </c>
      <c r="HI6" s="666">
        <f t="shared" ca="1" si="697"/>
        <v>41708</v>
      </c>
      <c r="HJ6" s="666">
        <f t="shared" ca="1" si="697"/>
        <v>41709</v>
      </c>
      <c r="HK6" s="666">
        <f t="shared" ca="1" si="697"/>
        <v>41710</v>
      </c>
      <c r="HL6" s="666">
        <f t="shared" ca="1" si="697"/>
        <v>41711</v>
      </c>
      <c r="HM6" s="666">
        <f t="shared" ca="1" si="697"/>
        <v>41712</v>
      </c>
      <c r="HN6" s="666">
        <f t="shared" ca="1" si="697"/>
        <v>41713</v>
      </c>
      <c r="HO6" s="666">
        <f t="shared" ca="1" si="697"/>
        <v>41714</v>
      </c>
      <c r="HP6" s="666">
        <f t="shared" ca="1" si="697"/>
        <v>41715</v>
      </c>
      <c r="HQ6" s="666">
        <f t="shared" ca="1" si="697"/>
        <v>41716</v>
      </c>
      <c r="HR6" s="666">
        <f t="shared" ca="1" si="697"/>
        <v>41717</v>
      </c>
      <c r="HS6" s="666">
        <f t="shared" ca="1" si="697"/>
        <v>41718</v>
      </c>
      <c r="HT6" s="666">
        <f t="shared" ca="1" si="697"/>
        <v>41719</v>
      </c>
      <c r="HU6" s="666">
        <f t="shared" ca="1" si="697"/>
        <v>41720</v>
      </c>
      <c r="HV6" s="666">
        <f t="shared" ca="1" si="697"/>
        <v>41721</v>
      </c>
      <c r="HW6" s="666">
        <f t="shared" ca="1" si="697"/>
        <v>41722</v>
      </c>
      <c r="HX6" s="666">
        <f t="shared" ca="1" si="697"/>
        <v>41723</v>
      </c>
      <c r="HY6" s="666">
        <f t="shared" ca="1" si="697"/>
        <v>41724</v>
      </c>
      <c r="HZ6" s="666">
        <f t="shared" ca="1" si="697"/>
        <v>41725</v>
      </c>
      <c r="IA6" s="666">
        <f t="shared" ca="1" si="697"/>
        <v>41726</v>
      </c>
      <c r="IB6" s="666">
        <f t="shared" ca="1" si="697"/>
        <v>41727</v>
      </c>
      <c r="IC6" s="666">
        <f t="shared" ca="1" si="697"/>
        <v>41728</v>
      </c>
      <c r="ID6" s="666">
        <f t="shared" ca="1" si="697"/>
        <v>41729</v>
      </c>
      <c r="IE6" s="666">
        <f t="shared" ca="1" si="697"/>
        <v>41730</v>
      </c>
      <c r="IF6" s="666">
        <f t="shared" ca="1" si="697"/>
        <v>41731</v>
      </c>
      <c r="IG6" s="666">
        <f t="shared" ca="1" si="697"/>
        <v>41732</v>
      </c>
      <c r="IH6" s="666">
        <f t="shared" ca="1" si="697"/>
        <v>41733</v>
      </c>
      <c r="II6" s="666">
        <f t="shared" ca="1" si="697"/>
        <v>41734</v>
      </c>
      <c r="IJ6" s="666">
        <f t="shared" ca="1" si="697"/>
        <v>41735</v>
      </c>
      <c r="IK6" s="666">
        <f t="shared" ca="1" si="697"/>
        <v>41736</v>
      </c>
      <c r="IL6" s="666">
        <f t="shared" ca="1" si="697"/>
        <v>41737</v>
      </c>
      <c r="IM6" s="666">
        <f t="shared" ca="1" si="697"/>
        <v>41738</v>
      </c>
      <c r="IN6" s="666">
        <f t="shared" ca="1" si="697"/>
        <v>41739</v>
      </c>
      <c r="IO6" s="666">
        <f t="shared" ca="1" si="697"/>
        <v>41740</v>
      </c>
      <c r="IP6" s="666">
        <f t="shared" ca="1" si="697"/>
        <v>41741</v>
      </c>
      <c r="IQ6" s="666">
        <f t="shared" ca="1" si="697"/>
        <v>41742</v>
      </c>
      <c r="IR6" s="666">
        <f t="shared" ca="1" si="697"/>
        <v>41743</v>
      </c>
      <c r="IS6" s="666">
        <f t="shared" ca="1" si="697"/>
        <v>41744</v>
      </c>
      <c r="IT6" s="666">
        <f t="shared" ca="1" si="697"/>
        <v>41745</v>
      </c>
      <c r="IU6" s="666">
        <f t="shared" ca="1" si="697"/>
        <v>41746</v>
      </c>
      <c r="IV6" s="666">
        <f t="shared" ca="1" si="697"/>
        <v>41747</v>
      </c>
      <c r="IW6" s="666">
        <f t="shared" ca="1" si="697"/>
        <v>41748</v>
      </c>
      <c r="IX6" s="666">
        <f t="shared" ca="1" si="697"/>
        <v>41749</v>
      </c>
      <c r="IY6" s="666">
        <f t="shared" ca="1" si="697"/>
        <v>41750</v>
      </c>
      <c r="IZ6" s="666">
        <f t="shared" ca="1" si="697"/>
        <v>41751</v>
      </c>
      <c r="JA6" s="666">
        <f t="shared" ca="1" si="697"/>
        <v>41752</v>
      </c>
      <c r="JB6" s="666">
        <f t="shared" ca="1" si="697"/>
        <v>41753</v>
      </c>
      <c r="JC6" s="666">
        <f t="shared" ca="1" si="697"/>
        <v>41754</v>
      </c>
      <c r="JD6" s="666">
        <f t="shared" ca="1" si="697"/>
        <v>41755</v>
      </c>
      <c r="JE6" s="666">
        <f t="shared" ca="1" si="697"/>
        <v>41756</v>
      </c>
      <c r="JF6" s="666">
        <f t="shared" ca="1" si="697"/>
        <v>41757</v>
      </c>
      <c r="JG6" s="666">
        <f t="shared" ca="1" si="697"/>
        <v>41758</v>
      </c>
      <c r="JH6" s="666">
        <f t="shared" ref="JH6:LS6" ca="1" si="698">JG$6+1</f>
        <v>41759</v>
      </c>
      <c r="JI6" s="666">
        <f t="shared" ca="1" si="698"/>
        <v>41760</v>
      </c>
      <c r="JJ6" s="666">
        <f t="shared" ca="1" si="698"/>
        <v>41761</v>
      </c>
      <c r="JK6" s="666">
        <f t="shared" ca="1" si="698"/>
        <v>41762</v>
      </c>
      <c r="JL6" s="666">
        <f t="shared" ca="1" si="698"/>
        <v>41763</v>
      </c>
      <c r="JM6" s="666">
        <f t="shared" ca="1" si="698"/>
        <v>41764</v>
      </c>
      <c r="JN6" s="666">
        <f t="shared" ca="1" si="698"/>
        <v>41765</v>
      </c>
      <c r="JO6" s="666">
        <f t="shared" ca="1" si="698"/>
        <v>41766</v>
      </c>
      <c r="JP6" s="666">
        <f t="shared" ca="1" si="698"/>
        <v>41767</v>
      </c>
      <c r="JQ6" s="666">
        <f t="shared" ca="1" si="698"/>
        <v>41768</v>
      </c>
      <c r="JR6" s="666">
        <f t="shared" ca="1" si="698"/>
        <v>41769</v>
      </c>
      <c r="JS6" s="666">
        <f t="shared" ca="1" si="698"/>
        <v>41770</v>
      </c>
      <c r="JT6" s="666">
        <f t="shared" ca="1" si="698"/>
        <v>41771</v>
      </c>
      <c r="JU6" s="666">
        <f t="shared" ca="1" si="698"/>
        <v>41772</v>
      </c>
      <c r="JV6" s="666">
        <f t="shared" ca="1" si="698"/>
        <v>41773</v>
      </c>
      <c r="JW6" s="666">
        <f t="shared" ca="1" si="698"/>
        <v>41774</v>
      </c>
      <c r="JX6" s="666">
        <f t="shared" ca="1" si="698"/>
        <v>41775</v>
      </c>
      <c r="JY6" s="666">
        <f t="shared" ca="1" si="698"/>
        <v>41776</v>
      </c>
      <c r="JZ6" s="666">
        <f t="shared" ca="1" si="698"/>
        <v>41777</v>
      </c>
      <c r="KA6" s="666">
        <f t="shared" ca="1" si="698"/>
        <v>41778</v>
      </c>
      <c r="KB6" s="666">
        <f t="shared" ca="1" si="698"/>
        <v>41779</v>
      </c>
      <c r="KC6" s="666">
        <f t="shared" ca="1" si="698"/>
        <v>41780</v>
      </c>
      <c r="KD6" s="666">
        <f t="shared" ca="1" si="698"/>
        <v>41781</v>
      </c>
      <c r="KE6" s="666">
        <f t="shared" ca="1" si="698"/>
        <v>41782</v>
      </c>
      <c r="KF6" s="666">
        <f t="shared" ca="1" si="698"/>
        <v>41783</v>
      </c>
      <c r="KG6" s="666">
        <f t="shared" ca="1" si="698"/>
        <v>41784</v>
      </c>
      <c r="KH6" s="666">
        <f t="shared" ca="1" si="698"/>
        <v>41785</v>
      </c>
      <c r="KI6" s="666">
        <f t="shared" ca="1" si="698"/>
        <v>41786</v>
      </c>
      <c r="KJ6" s="666">
        <f t="shared" ca="1" si="698"/>
        <v>41787</v>
      </c>
      <c r="KK6" s="666">
        <f t="shared" ca="1" si="698"/>
        <v>41788</v>
      </c>
      <c r="KL6" s="666">
        <f t="shared" ca="1" si="698"/>
        <v>41789</v>
      </c>
      <c r="KM6" s="666">
        <f t="shared" ca="1" si="698"/>
        <v>41790</v>
      </c>
      <c r="KN6" s="666">
        <f t="shared" ca="1" si="698"/>
        <v>41791</v>
      </c>
      <c r="KO6" s="666">
        <f t="shared" ca="1" si="698"/>
        <v>41792</v>
      </c>
      <c r="KP6" s="666">
        <f t="shared" ca="1" si="698"/>
        <v>41793</v>
      </c>
      <c r="KQ6" s="666">
        <f t="shared" ca="1" si="698"/>
        <v>41794</v>
      </c>
      <c r="KR6" s="666">
        <f t="shared" ca="1" si="698"/>
        <v>41795</v>
      </c>
      <c r="KS6" s="666">
        <f t="shared" ca="1" si="698"/>
        <v>41796</v>
      </c>
      <c r="KT6" s="666">
        <f t="shared" ca="1" si="698"/>
        <v>41797</v>
      </c>
      <c r="KU6" s="666">
        <f t="shared" ca="1" si="698"/>
        <v>41798</v>
      </c>
      <c r="KV6" s="666">
        <f t="shared" ca="1" si="698"/>
        <v>41799</v>
      </c>
      <c r="KW6" s="666">
        <f t="shared" ca="1" si="698"/>
        <v>41800</v>
      </c>
      <c r="KX6" s="666">
        <f t="shared" ca="1" si="698"/>
        <v>41801</v>
      </c>
      <c r="KY6" s="666">
        <f t="shared" ca="1" si="698"/>
        <v>41802</v>
      </c>
      <c r="KZ6" s="666">
        <f t="shared" ca="1" si="698"/>
        <v>41803</v>
      </c>
      <c r="LA6" s="666">
        <f t="shared" ca="1" si="698"/>
        <v>41804</v>
      </c>
      <c r="LB6" s="666">
        <f t="shared" ca="1" si="698"/>
        <v>41805</v>
      </c>
      <c r="LC6" s="666">
        <f t="shared" ca="1" si="698"/>
        <v>41806</v>
      </c>
      <c r="LD6" s="666">
        <f t="shared" ca="1" si="698"/>
        <v>41807</v>
      </c>
      <c r="LE6" s="666">
        <f t="shared" ca="1" si="698"/>
        <v>41808</v>
      </c>
      <c r="LF6" s="666">
        <f t="shared" ca="1" si="698"/>
        <v>41809</v>
      </c>
      <c r="LG6" s="666">
        <f t="shared" ca="1" si="698"/>
        <v>41810</v>
      </c>
      <c r="LH6" s="666">
        <f t="shared" ca="1" si="698"/>
        <v>41811</v>
      </c>
      <c r="LI6" s="666">
        <f t="shared" ca="1" si="698"/>
        <v>41812</v>
      </c>
      <c r="LJ6" s="666">
        <f t="shared" ca="1" si="698"/>
        <v>41813</v>
      </c>
      <c r="LK6" s="666">
        <f t="shared" ca="1" si="698"/>
        <v>41814</v>
      </c>
      <c r="LL6" s="666">
        <f t="shared" ca="1" si="698"/>
        <v>41815</v>
      </c>
      <c r="LM6" s="666">
        <f t="shared" ca="1" si="698"/>
        <v>41816</v>
      </c>
      <c r="LN6" s="666">
        <f t="shared" ca="1" si="698"/>
        <v>41817</v>
      </c>
      <c r="LO6" s="666">
        <f t="shared" ca="1" si="698"/>
        <v>41818</v>
      </c>
      <c r="LP6" s="666">
        <f t="shared" ca="1" si="698"/>
        <v>41819</v>
      </c>
      <c r="LQ6" s="666">
        <f t="shared" ca="1" si="698"/>
        <v>41820</v>
      </c>
      <c r="LR6" s="666">
        <f t="shared" ca="1" si="698"/>
        <v>41821</v>
      </c>
      <c r="LS6" s="666">
        <f t="shared" ca="1" si="698"/>
        <v>41822</v>
      </c>
      <c r="LT6" s="666">
        <f t="shared" ref="LT6:OE6" ca="1" si="699">LS$6+1</f>
        <v>41823</v>
      </c>
      <c r="LU6" s="666">
        <f t="shared" ca="1" si="699"/>
        <v>41824</v>
      </c>
      <c r="LV6" s="666">
        <f t="shared" ca="1" si="699"/>
        <v>41825</v>
      </c>
      <c r="LW6" s="666">
        <f t="shared" ca="1" si="699"/>
        <v>41826</v>
      </c>
      <c r="LX6" s="666">
        <f t="shared" ca="1" si="699"/>
        <v>41827</v>
      </c>
      <c r="LY6" s="666">
        <f t="shared" ca="1" si="699"/>
        <v>41828</v>
      </c>
      <c r="LZ6" s="666">
        <f t="shared" ca="1" si="699"/>
        <v>41829</v>
      </c>
      <c r="MA6" s="666">
        <f t="shared" ca="1" si="699"/>
        <v>41830</v>
      </c>
      <c r="MB6" s="666">
        <f t="shared" ca="1" si="699"/>
        <v>41831</v>
      </c>
      <c r="MC6" s="666">
        <f t="shared" ca="1" si="699"/>
        <v>41832</v>
      </c>
      <c r="MD6" s="666">
        <f t="shared" ca="1" si="699"/>
        <v>41833</v>
      </c>
      <c r="ME6" s="666">
        <f t="shared" ca="1" si="699"/>
        <v>41834</v>
      </c>
      <c r="MF6" s="666">
        <f t="shared" ca="1" si="699"/>
        <v>41835</v>
      </c>
      <c r="MG6" s="666">
        <f t="shared" ca="1" si="699"/>
        <v>41836</v>
      </c>
      <c r="MH6" s="666">
        <f t="shared" ca="1" si="699"/>
        <v>41837</v>
      </c>
      <c r="MI6" s="666">
        <f t="shared" ca="1" si="699"/>
        <v>41838</v>
      </c>
      <c r="MJ6" s="666">
        <f t="shared" ca="1" si="699"/>
        <v>41839</v>
      </c>
      <c r="MK6" s="666">
        <f t="shared" ca="1" si="699"/>
        <v>41840</v>
      </c>
      <c r="ML6" s="666">
        <f t="shared" ca="1" si="699"/>
        <v>41841</v>
      </c>
      <c r="MM6" s="666">
        <f t="shared" ca="1" si="699"/>
        <v>41842</v>
      </c>
      <c r="MN6" s="666">
        <f t="shared" ca="1" si="699"/>
        <v>41843</v>
      </c>
      <c r="MO6" s="666">
        <f t="shared" ca="1" si="699"/>
        <v>41844</v>
      </c>
      <c r="MP6" s="666">
        <f t="shared" ca="1" si="699"/>
        <v>41845</v>
      </c>
      <c r="MQ6" s="666">
        <f t="shared" ca="1" si="699"/>
        <v>41846</v>
      </c>
      <c r="MR6" s="666">
        <f t="shared" ca="1" si="699"/>
        <v>41847</v>
      </c>
      <c r="MS6" s="666">
        <f t="shared" ca="1" si="699"/>
        <v>41848</v>
      </c>
      <c r="MT6" s="666">
        <f t="shared" ca="1" si="699"/>
        <v>41849</v>
      </c>
      <c r="MU6" s="666">
        <f t="shared" ca="1" si="699"/>
        <v>41850</v>
      </c>
      <c r="MV6" s="666">
        <f t="shared" ca="1" si="699"/>
        <v>41851</v>
      </c>
      <c r="MW6" s="666">
        <f t="shared" ca="1" si="699"/>
        <v>41852</v>
      </c>
      <c r="MX6" s="666">
        <f t="shared" ca="1" si="699"/>
        <v>41853</v>
      </c>
      <c r="MY6" s="666">
        <f t="shared" ca="1" si="699"/>
        <v>41854</v>
      </c>
      <c r="MZ6" s="666">
        <f t="shared" ca="1" si="699"/>
        <v>41855</v>
      </c>
      <c r="NA6" s="666">
        <f t="shared" ca="1" si="699"/>
        <v>41856</v>
      </c>
      <c r="NB6" s="666">
        <f t="shared" ca="1" si="699"/>
        <v>41857</v>
      </c>
      <c r="NC6" s="666">
        <f t="shared" ca="1" si="699"/>
        <v>41858</v>
      </c>
      <c r="ND6" s="666">
        <f t="shared" ca="1" si="699"/>
        <v>41859</v>
      </c>
      <c r="NE6" s="666">
        <f t="shared" ca="1" si="699"/>
        <v>41860</v>
      </c>
      <c r="NF6" s="666">
        <f t="shared" ca="1" si="699"/>
        <v>41861</v>
      </c>
      <c r="NG6" s="666">
        <f t="shared" ca="1" si="699"/>
        <v>41862</v>
      </c>
      <c r="NH6" s="666">
        <f t="shared" ca="1" si="699"/>
        <v>41863</v>
      </c>
      <c r="NI6" s="666">
        <f t="shared" ca="1" si="699"/>
        <v>41864</v>
      </c>
      <c r="NJ6" s="666">
        <f t="shared" ca="1" si="699"/>
        <v>41865</v>
      </c>
      <c r="NK6" s="666">
        <f t="shared" ca="1" si="699"/>
        <v>41866</v>
      </c>
      <c r="NL6" s="666">
        <f t="shared" ca="1" si="699"/>
        <v>41867</v>
      </c>
      <c r="NM6" s="666">
        <f t="shared" ca="1" si="699"/>
        <v>41868</v>
      </c>
      <c r="NN6" s="666">
        <f t="shared" ca="1" si="699"/>
        <v>41869</v>
      </c>
      <c r="NO6" s="666">
        <f t="shared" ca="1" si="699"/>
        <v>41870</v>
      </c>
      <c r="NP6" s="666">
        <f t="shared" ca="1" si="699"/>
        <v>41871</v>
      </c>
      <c r="NQ6" s="666">
        <f t="shared" ca="1" si="699"/>
        <v>41872</v>
      </c>
      <c r="NR6" s="666">
        <f t="shared" ca="1" si="699"/>
        <v>41873</v>
      </c>
      <c r="NS6" s="666">
        <f t="shared" ca="1" si="699"/>
        <v>41874</v>
      </c>
      <c r="NT6" s="666">
        <f t="shared" ca="1" si="699"/>
        <v>41875</v>
      </c>
      <c r="NU6" s="666">
        <f t="shared" ca="1" si="699"/>
        <v>41876</v>
      </c>
      <c r="NV6" s="666">
        <f t="shared" ca="1" si="699"/>
        <v>41877</v>
      </c>
      <c r="NW6" s="666">
        <f t="shared" ca="1" si="699"/>
        <v>41878</v>
      </c>
      <c r="NX6" s="666">
        <f t="shared" ca="1" si="699"/>
        <v>41879</v>
      </c>
      <c r="NY6" s="666">
        <f t="shared" ca="1" si="699"/>
        <v>41880</v>
      </c>
      <c r="NZ6" s="666">
        <f t="shared" ca="1" si="699"/>
        <v>41881</v>
      </c>
      <c r="OA6" s="666">
        <f t="shared" ca="1" si="699"/>
        <v>41882</v>
      </c>
      <c r="OB6" s="666">
        <f t="shared" ca="1" si="699"/>
        <v>41883</v>
      </c>
      <c r="OC6" s="666">
        <f t="shared" ca="1" si="699"/>
        <v>41884</v>
      </c>
      <c r="OD6" s="666">
        <f t="shared" ca="1" si="699"/>
        <v>41885</v>
      </c>
      <c r="OE6" s="666">
        <f t="shared" ca="1" si="699"/>
        <v>41886</v>
      </c>
      <c r="OF6" s="666">
        <f t="shared" ref="OF6:QQ6" ca="1" si="700">OE$6+1</f>
        <v>41887</v>
      </c>
      <c r="OG6" s="666">
        <f t="shared" ca="1" si="700"/>
        <v>41888</v>
      </c>
      <c r="OH6" s="666">
        <f t="shared" ca="1" si="700"/>
        <v>41889</v>
      </c>
      <c r="OI6" s="666">
        <f t="shared" ca="1" si="700"/>
        <v>41890</v>
      </c>
      <c r="OJ6" s="666">
        <f t="shared" ca="1" si="700"/>
        <v>41891</v>
      </c>
      <c r="OK6" s="666">
        <f t="shared" ca="1" si="700"/>
        <v>41892</v>
      </c>
      <c r="OL6" s="666">
        <f t="shared" ca="1" si="700"/>
        <v>41893</v>
      </c>
      <c r="OM6" s="666">
        <f t="shared" ca="1" si="700"/>
        <v>41894</v>
      </c>
      <c r="ON6" s="666">
        <f t="shared" ca="1" si="700"/>
        <v>41895</v>
      </c>
      <c r="OO6" s="666">
        <f t="shared" ca="1" si="700"/>
        <v>41896</v>
      </c>
      <c r="OP6" s="666">
        <f t="shared" ca="1" si="700"/>
        <v>41897</v>
      </c>
      <c r="OQ6" s="666">
        <f t="shared" ca="1" si="700"/>
        <v>41898</v>
      </c>
      <c r="OR6" s="666">
        <f t="shared" ca="1" si="700"/>
        <v>41899</v>
      </c>
      <c r="OS6" s="666">
        <f t="shared" ca="1" si="700"/>
        <v>41900</v>
      </c>
      <c r="OT6" s="666">
        <f t="shared" ca="1" si="700"/>
        <v>41901</v>
      </c>
      <c r="OU6" s="666">
        <f t="shared" ca="1" si="700"/>
        <v>41902</v>
      </c>
      <c r="OV6" s="666">
        <f t="shared" ca="1" si="700"/>
        <v>41903</v>
      </c>
      <c r="OW6" s="666">
        <f t="shared" ca="1" si="700"/>
        <v>41904</v>
      </c>
      <c r="OX6" s="666">
        <f t="shared" ca="1" si="700"/>
        <v>41905</v>
      </c>
      <c r="OY6" s="666">
        <f t="shared" ca="1" si="700"/>
        <v>41906</v>
      </c>
      <c r="OZ6" s="666">
        <f t="shared" ca="1" si="700"/>
        <v>41907</v>
      </c>
      <c r="PA6" s="666">
        <f t="shared" ca="1" si="700"/>
        <v>41908</v>
      </c>
      <c r="PB6" s="666">
        <f t="shared" ca="1" si="700"/>
        <v>41909</v>
      </c>
      <c r="PC6" s="666">
        <f t="shared" ca="1" si="700"/>
        <v>41910</v>
      </c>
      <c r="PD6" s="666">
        <f t="shared" ca="1" si="700"/>
        <v>41911</v>
      </c>
      <c r="PE6" s="666">
        <f t="shared" ca="1" si="700"/>
        <v>41912</v>
      </c>
      <c r="PF6" s="666">
        <f t="shared" ca="1" si="700"/>
        <v>41913</v>
      </c>
      <c r="PG6" s="666">
        <f t="shared" ca="1" si="700"/>
        <v>41914</v>
      </c>
      <c r="PH6" s="666">
        <f t="shared" ca="1" si="700"/>
        <v>41915</v>
      </c>
      <c r="PI6" s="666">
        <f t="shared" ca="1" si="700"/>
        <v>41916</v>
      </c>
      <c r="PJ6" s="666">
        <f t="shared" ca="1" si="700"/>
        <v>41917</v>
      </c>
      <c r="PK6" s="666">
        <f t="shared" ca="1" si="700"/>
        <v>41918</v>
      </c>
      <c r="PL6" s="666">
        <f t="shared" ca="1" si="700"/>
        <v>41919</v>
      </c>
      <c r="PM6" s="666">
        <f t="shared" ca="1" si="700"/>
        <v>41920</v>
      </c>
      <c r="PN6" s="666">
        <f t="shared" ca="1" si="700"/>
        <v>41921</v>
      </c>
      <c r="PO6" s="666">
        <f t="shared" ca="1" si="700"/>
        <v>41922</v>
      </c>
      <c r="PP6" s="666">
        <f t="shared" ca="1" si="700"/>
        <v>41923</v>
      </c>
      <c r="PQ6" s="666">
        <f t="shared" ca="1" si="700"/>
        <v>41924</v>
      </c>
      <c r="PR6" s="666">
        <f t="shared" ca="1" si="700"/>
        <v>41925</v>
      </c>
      <c r="PS6" s="666">
        <f t="shared" ca="1" si="700"/>
        <v>41926</v>
      </c>
      <c r="PT6" s="666">
        <f t="shared" ca="1" si="700"/>
        <v>41927</v>
      </c>
      <c r="PU6" s="666">
        <f t="shared" ca="1" si="700"/>
        <v>41928</v>
      </c>
      <c r="PV6" s="666">
        <f t="shared" ca="1" si="700"/>
        <v>41929</v>
      </c>
      <c r="PW6" s="666">
        <f t="shared" ca="1" si="700"/>
        <v>41930</v>
      </c>
      <c r="PX6" s="666">
        <f t="shared" ca="1" si="700"/>
        <v>41931</v>
      </c>
      <c r="PY6" s="666">
        <f t="shared" ca="1" si="700"/>
        <v>41932</v>
      </c>
      <c r="PZ6" s="666">
        <f t="shared" ca="1" si="700"/>
        <v>41933</v>
      </c>
      <c r="QA6" s="666">
        <f t="shared" ca="1" si="700"/>
        <v>41934</v>
      </c>
      <c r="QB6" s="666">
        <f t="shared" ca="1" si="700"/>
        <v>41935</v>
      </c>
      <c r="QC6" s="666">
        <f t="shared" ca="1" si="700"/>
        <v>41936</v>
      </c>
      <c r="QD6" s="666">
        <f t="shared" ca="1" si="700"/>
        <v>41937</v>
      </c>
      <c r="QE6" s="666">
        <f t="shared" ca="1" si="700"/>
        <v>41938</v>
      </c>
      <c r="QF6" s="666">
        <f t="shared" ca="1" si="700"/>
        <v>41939</v>
      </c>
      <c r="QG6" s="666">
        <f t="shared" ca="1" si="700"/>
        <v>41940</v>
      </c>
      <c r="QH6" s="666">
        <f t="shared" ca="1" si="700"/>
        <v>41941</v>
      </c>
      <c r="QI6" s="666">
        <f t="shared" ca="1" si="700"/>
        <v>41942</v>
      </c>
      <c r="QJ6" s="666">
        <f t="shared" ca="1" si="700"/>
        <v>41943</v>
      </c>
      <c r="QK6" s="666">
        <f t="shared" ca="1" si="700"/>
        <v>41944</v>
      </c>
      <c r="QL6" s="666">
        <f t="shared" ca="1" si="700"/>
        <v>41945</v>
      </c>
      <c r="QM6" s="666">
        <f t="shared" ca="1" si="700"/>
        <v>41946</v>
      </c>
      <c r="QN6" s="666">
        <f t="shared" ca="1" si="700"/>
        <v>41947</v>
      </c>
      <c r="QO6" s="666">
        <f t="shared" ca="1" si="700"/>
        <v>41948</v>
      </c>
      <c r="QP6" s="666">
        <f t="shared" ca="1" si="700"/>
        <v>41949</v>
      </c>
      <c r="QQ6" s="666">
        <f t="shared" ca="1" si="700"/>
        <v>41950</v>
      </c>
      <c r="QR6" s="666">
        <f t="shared" ref="QR6:TC6" ca="1" si="701">QQ$6+1</f>
        <v>41951</v>
      </c>
      <c r="QS6" s="666">
        <f t="shared" ca="1" si="701"/>
        <v>41952</v>
      </c>
      <c r="QT6" s="666">
        <f t="shared" ca="1" si="701"/>
        <v>41953</v>
      </c>
      <c r="QU6" s="666">
        <f t="shared" ca="1" si="701"/>
        <v>41954</v>
      </c>
      <c r="QV6" s="666">
        <f t="shared" ca="1" si="701"/>
        <v>41955</v>
      </c>
      <c r="QW6" s="666">
        <f t="shared" ca="1" si="701"/>
        <v>41956</v>
      </c>
      <c r="QX6" s="666">
        <f t="shared" ca="1" si="701"/>
        <v>41957</v>
      </c>
      <c r="QY6" s="666">
        <f t="shared" ca="1" si="701"/>
        <v>41958</v>
      </c>
      <c r="QZ6" s="666">
        <f t="shared" ca="1" si="701"/>
        <v>41959</v>
      </c>
      <c r="RA6" s="666">
        <f t="shared" ca="1" si="701"/>
        <v>41960</v>
      </c>
      <c r="RB6" s="666">
        <f t="shared" ca="1" si="701"/>
        <v>41961</v>
      </c>
      <c r="RC6" s="666">
        <f t="shared" ca="1" si="701"/>
        <v>41962</v>
      </c>
      <c r="RD6" s="666">
        <f t="shared" ca="1" si="701"/>
        <v>41963</v>
      </c>
      <c r="RE6" s="666">
        <f t="shared" ca="1" si="701"/>
        <v>41964</v>
      </c>
      <c r="RF6" s="666">
        <f t="shared" ca="1" si="701"/>
        <v>41965</v>
      </c>
      <c r="RG6" s="666">
        <f t="shared" ca="1" si="701"/>
        <v>41966</v>
      </c>
      <c r="RH6" s="666">
        <f t="shared" ca="1" si="701"/>
        <v>41967</v>
      </c>
      <c r="RI6" s="666">
        <f t="shared" ca="1" si="701"/>
        <v>41968</v>
      </c>
      <c r="RJ6" s="666">
        <f t="shared" ca="1" si="701"/>
        <v>41969</v>
      </c>
      <c r="RK6" s="666">
        <f t="shared" ca="1" si="701"/>
        <v>41970</v>
      </c>
      <c r="RL6" s="666">
        <f t="shared" ca="1" si="701"/>
        <v>41971</v>
      </c>
      <c r="RM6" s="666">
        <f t="shared" ca="1" si="701"/>
        <v>41972</v>
      </c>
      <c r="RN6" s="666">
        <f t="shared" ca="1" si="701"/>
        <v>41973</v>
      </c>
      <c r="RO6" s="666">
        <f t="shared" ca="1" si="701"/>
        <v>41974</v>
      </c>
      <c r="RP6" s="666">
        <f t="shared" ca="1" si="701"/>
        <v>41975</v>
      </c>
      <c r="RQ6" s="666">
        <f t="shared" ca="1" si="701"/>
        <v>41976</v>
      </c>
      <c r="RR6" s="666">
        <f t="shared" ca="1" si="701"/>
        <v>41977</v>
      </c>
      <c r="RS6" s="666">
        <f t="shared" ca="1" si="701"/>
        <v>41978</v>
      </c>
      <c r="RT6" s="666">
        <f t="shared" ca="1" si="701"/>
        <v>41979</v>
      </c>
      <c r="RU6" s="666">
        <f t="shared" ca="1" si="701"/>
        <v>41980</v>
      </c>
      <c r="RV6" s="666">
        <f t="shared" ca="1" si="701"/>
        <v>41981</v>
      </c>
      <c r="RW6" s="666">
        <f t="shared" ca="1" si="701"/>
        <v>41982</v>
      </c>
      <c r="RX6" s="666">
        <f t="shared" ca="1" si="701"/>
        <v>41983</v>
      </c>
      <c r="RY6" s="666">
        <f t="shared" ca="1" si="701"/>
        <v>41984</v>
      </c>
      <c r="RZ6" s="666">
        <f t="shared" ca="1" si="701"/>
        <v>41985</v>
      </c>
      <c r="SA6" s="666">
        <f t="shared" ca="1" si="701"/>
        <v>41986</v>
      </c>
      <c r="SB6" s="666">
        <f t="shared" ca="1" si="701"/>
        <v>41987</v>
      </c>
      <c r="SC6" s="666">
        <f t="shared" ca="1" si="701"/>
        <v>41988</v>
      </c>
      <c r="SD6" s="666">
        <f t="shared" ca="1" si="701"/>
        <v>41989</v>
      </c>
      <c r="SE6" s="666">
        <f t="shared" ca="1" si="701"/>
        <v>41990</v>
      </c>
      <c r="SF6" s="666">
        <f t="shared" ca="1" si="701"/>
        <v>41991</v>
      </c>
      <c r="SG6" s="666">
        <f t="shared" ca="1" si="701"/>
        <v>41992</v>
      </c>
      <c r="SH6" s="666">
        <f t="shared" ca="1" si="701"/>
        <v>41993</v>
      </c>
      <c r="SI6" s="666">
        <f t="shared" ca="1" si="701"/>
        <v>41994</v>
      </c>
      <c r="SJ6" s="666">
        <f t="shared" ca="1" si="701"/>
        <v>41995</v>
      </c>
      <c r="SK6" s="666">
        <f t="shared" ca="1" si="701"/>
        <v>41996</v>
      </c>
      <c r="SL6" s="666">
        <f t="shared" ca="1" si="701"/>
        <v>41997</v>
      </c>
      <c r="SM6" s="666">
        <f t="shared" ca="1" si="701"/>
        <v>41998</v>
      </c>
      <c r="SN6" s="666">
        <f t="shared" ca="1" si="701"/>
        <v>41999</v>
      </c>
      <c r="SO6" s="666">
        <f t="shared" ca="1" si="701"/>
        <v>42000</v>
      </c>
      <c r="SP6" s="666">
        <f t="shared" ca="1" si="701"/>
        <v>42001</v>
      </c>
      <c r="SQ6" s="666">
        <f t="shared" ca="1" si="701"/>
        <v>42002</v>
      </c>
      <c r="SR6" s="666">
        <f t="shared" ca="1" si="701"/>
        <v>42003</v>
      </c>
      <c r="SS6" s="666">
        <f t="shared" ca="1" si="701"/>
        <v>42004</v>
      </c>
      <c r="ST6" s="666">
        <f t="shared" ca="1" si="701"/>
        <v>42005</v>
      </c>
      <c r="SU6" s="666">
        <f t="shared" ca="1" si="701"/>
        <v>42006</v>
      </c>
      <c r="SV6" s="666">
        <f t="shared" ca="1" si="701"/>
        <v>42007</v>
      </c>
      <c r="SW6" s="666">
        <f t="shared" ca="1" si="701"/>
        <v>42008</v>
      </c>
      <c r="SX6" s="666">
        <f t="shared" ca="1" si="701"/>
        <v>42009</v>
      </c>
      <c r="SY6" s="666">
        <f t="shared" ca="1" si="701"/>
        <v>42010</v>
      </c>
      <c r="SZ6" s="666">
        <f t="shared" ca="1" si="701"/>
        <v>42011</v>
      </c>
      <c r="TA6" s="666">
        <f t="shared" ca="1" si="701"/>
        <v>42012</v>
      </c>
      <c r="TB6" s="666">
        <f t="shared" ca="1" si="701"/>
        <v>42013</v>
      </c>
      <c r="TC6" s="666">
        <f t="shared" ca="1" si="701"/>
        <v>42014</v>
      </c>
      <c r="TD6" s="666">
        <f t="shared" ref="TD6:VO6" ca="1" si="702">TC$6+1</f>
        <v>42015</v>
      </c>
      <c r="TE6" s="666">
        <f t="shared" ca="1" si="702"/>
        <v>42016</v>
      </c>
      <c r="TF6" s="666">
        <f t="shared" ca="1" si="702"/>
        <v>42017</v>
      </c>
      <c r="TG6" s="666">
        <f t="shared" ca="1" si="702"/>
        <v>42018</v>
      </c>
      <c r="TH6" s="666">
        <f t="shared" ca="1" si="702"/>
        <v>42019</v>
      </c>
      <c r="TI6" s="666">
        <f t="shared" ca="1" si="702"/>
        <v>42020</v>
      </c>
      <c r="TJ6" s="666">
        <f t="shared" ca="1" si="702"/>
        <v>42021</v>
      </c>
      <c r="TK6" s="666">
        <f t="shared" ca="1" si="702"/>
        <v>42022</v>
      </c>
      <c r="TL6" s="666">
        <f t="shared" ca="1" si="702"/>
        <v>42023</v>
      </c>
      <c r="TM6" s="666">
        <f t="shared" ca="1" si="702"/>
        <v>42024</v>
      </c>
      <c r="TN6" s="666">
        <f t="shared" ca="1" si="702"/>
        <v>42025</v>
      </c>
      <c r="TO6" s="666">
        <f t="shared" ca="1" si="702"/>
        <v>42026</v>
      </c>
      <c r="TP6" s="666">
        <f t="shared" ca="1" si="702"/>
        <v>42027</v>
      </c>
      <c r="TQ6" s="666">
        <f t="shared" ca="1" si="702"/>
        <v>42028</v>
      </c>
      <c r="TR6" s="666">
        <f t="shared" ca="1" si="702"/>
        <v>42029</v>
      </c>
      <c r="TS6" s="666">
        <f t="shared" ca="1" si="702"/>
        <v>42030</v>
      </c>
      <c r="TT6" s="666">
        <f t="shared" ca="1" si="702"/>
        <v>42031</v>
      </c>
      <c r="TU6" s="666">
        <f t="shared" ca="1" si="702"/>
        <v>42032</v>
      </c>
      <c r="TV6" s="666">
        <f t="shared" ca="1" si="702"/>
        <v>42033</v>
      </c>
      <c r="TW6" s="666">
        <f t="shared" ca="1" si="702"/>
        <v>42034</v>
      </c>
      <c r="TX6" s="666">
        <f t="shared" ca="1" si="702"/>
        <v>42035</v>
      </c>
      <c r="TY6" s="666">
        <f t="shared" ca="1" si="702"/>
        <v>42036</v>
      </c>
      <c r="TZ6" s="666">
        <f t="shared" ca="1" si="702"/>
        <v>42037</v>
      </c>
      <c r="UA6" s="666">
        <f t="shared" ca="1" si="702"/>
        <v>42038</v>
      </c>
      <c r="UB6" s="666">
        <f t="shared" ca="1" si="702"/>
        <v>42039</v>
      </c>
      <c r="UC6" s="666">
        <f t="shared" ca="1" si="702"/>
        <v>42040</v>
      </c>
      <c r="UD6" s="666">
        <f t="shared" ca="1" si="702"/>
        <v>42041</v>
      </c>
      <c r="UE6" s="666">
        <f t="shared" ca="1" si="702"/>
        <v>42042</v>
      </c>
      <c r="UF6" s="666">
        <f t="shared" ca="1" si="702"/>
        <v>42043</v>
      </c>
      <c r="UG6" s="666">
        <f t="shared" ca="1" si="702"/>
        <v>42044</v>
      </c>
      <c r="UH6" s="666">
        <f t="shared" ca="1" si="702"/>
        <v>42045</v>
      </c>
      <c r="UI6" s="666">
        <f t="shared" ca="1" si="702"/>
        <v>42046</v>
      </c>
      <c r="UJ6" s="666">
        <f t="shared" ca="1" si="702"/>
        <v>42047</v>
      </c>
      <c r="UK6" s="666">
        <f t="shared" ca="1" si="702"/>
        <v>42048</v>
      </c>
      <c r="UL6" s="666">
        <f t="shared" ca="1" si="702"/>
        <v>42049</v>
      </c>
      <c r="UM6" s="666">
        <f t="shared" ca="1" si="702"/>
        <v>42050</v>
      </c>
      <c r="UN6" s="666">
        <f t="shared" ca="1" si="702"/>
        <v>42051</v>
      </c>
      <c r="UO6" s="666">
        <f t="shared" ca="1" si="702"/>
        <v>42052</v>
      </c>
      <c r="UP6" s="666">
        <f t="shared" ca="1" si="702"/>
        <v>42053</v>
      </c>
      <c r="UQ6" s="666">
        <f t="shared" ca="1" si="702"/>
        <v>42054</v>
      </c>
      <c r="UR6" s="666">
        <f t="shared" ca="1" si="702"/>
        <v>42055</v>
      </c>
      <c r="US6" s="666">
        <f t="shared" ca="1" si="702"/>
        <v>42056</v>
      </c>
      <c r="UT6" s="666">
        <f t="shared" ca="1" si="702"/>
        <v>42057</v>
      </c>
      <c r="UU6" s="666">
        <f t="shared" ca="1" si="702"/>
        <v>42058</v>
      </c>
      <c r="UV6" s="666">
        <f t="shared" ca="1" si="702"/>
        <v>42059</v>
      </c>
      <c r="UW6" s="666">
        <f t="shared" ca="1" si="702"/>
        <v>42060</v>
      </c>
      <c r="UX6" s="666">
        <f t="shared" ca="1" si="702"/>
        <v>42061</v>
      </c>
      <c r="UY6" s="666">
        <f t="shared" ca="1" si="702"/>
        <v>42062</v>
      </c>
      <c r="UZ6" s="666">
        <f t="shared" ca="1" si="702"/>
        <v>42063</v>
      </c>
      <c r="VA6" s="666">
        <f t="shared" ca="1" si="702"/>
        <v>42064</v>
      </c>
      <c r="VB6" s="666">
        <f t="shared" ca="1" si="702"/>
        <v>42065</v>
      </c>
      <c r="VC6" s="666">
        <f t="shared" ca="1" si="702"/>
        <v>42066</v>
      </c>
      <c r="VD6" s="666">
        <f t="shared" ca="1" si="702"/>
        <v>42067</v>
      </c>
      <c r="VE6" s="666">
        <f t="shared" ca="1" si="702"/>
        <v>42068</v>
      </c>
      <c r="VF6" s="666">
        <f t="shared" ca="1" si="702"/>
        <v>42069</v>
      </c>
      <c r="VG6" s="666">
        <f t="shared" ca="1" si="702"/>
        <v>42070</v>
      </c>
      <c r="VH6" s="666">
        <f t="shared" ca="1" si="702"/>
        <v>42071</v>
      </c>
      <c r="VI6" s="666">
        <f t="shared" ca="1" si="702"/>
        <v>42072</v>
      </c>
      <c r="VJ6" s="666">
        <f t="shared" ca="1" si="702"/>
        <v>42073</v>
      </c>
      <c r="VK6" s="666">
        <f t="shared" ca="1" si="702"/>
        <v>42074</v>
      </c>
      <c r="VL6" s="666">
        <f t="shared" ca="1" si="702"/>
        <v>42075</v>
      </c>
      <c r="VM6" s="666">
        <f t="shared" ca="1" si="702"/>
        <v>42076</v>
      </c>
      <c r="VN6" s="666">
        <f t="shared" ca="1" si="702"/>
        <v>42077</v>
      </c>
      <c r="VO6" s="666">
        <f t="shared" ca="1" si="702"/>
        <v>42078</v>
      </c>
      <c r="VP6" s="666">
        <f t="shared" ref="VP6:YA6" ca="1" si="703">VO$6+1</f>
        <v>42079</v>
      </c>
      <c r="VQ6" s="666">
        <f t="shared" ca="1" si="703"/>
        <v>42080</v>
      </c>
      <c r="VR6" s="666">
        <f t="shared" ca="1" si="703"/>
        <v>42081</v>
      </c>
      <c r="VS6" s="666">
        <f t="shared" ca="1" si="703"/>
        <v>42082</v>
      </c>
      <c r="VT6" s="666">
        <f t="shared" ca="1" si="703"/>
        <v>42083</v>
      </c>
      <c r="VU6" s="666">
        <f t="shared" ca="1" si="703"/>
        <v>42084</v>
      </c>
      <c r="VV6" s="666">
        <f t="shared" ca="1" si="703"/>
        <v>42085</v>
      </c>
      <c r="VW6" s="666">
        <f t="shared" ca="1" si="703"/>
        <v>42086</v>
      </c>
      <c r="VX6" s="666">
        <f t="shared" ca="1" si="703"/>
        <v>42087</v>
      </c>
      <c r="VY6" s="666">
        <f t="shared" ca="1" si="703"/>
        <v>42088</v>
      </c>
      <c r="VZ6" s="666">
        <f t="shared" ca="1" si="703"/>
        <v>42089</v>
      </c>
      <c r="WA6" s="666">
        <f t="shared" ca="1" si="703"/>
        <v>42090</v>
      </c>
      <c r="WB6" s="666">
        <f t="shared" ca="1" si="703"/>
        <v>42091</v>
      </c>
      <c r="WC6" s="666">
        <f t="shared" ca="1" si="703"/>
        <v>42092</v>
      </c>
      <c r="WD6" s="666">
        <f t="shared" ca="1" si="703"/>
        <v>42093</v>
      </c>
      <c r="WE6" s="666">
        <f t="shared" ca="1" si="703"/>
        <v>42094</v>
      </c>
      <c r="WF6" s="666">
        <f t="shared" ca="1" si="703"/>
        <v>42095</v>
      </c>
      <c r="WG6" s="666">
        <f t="shared" ca="1" si="703"/>
        <v>42096</v>
      </c>
      <c r="WH6" s="666">
        <f t="shared" ca="1" si="703"/>
        <v>42097</v>
      </c>
      <c r="WI6" s="666">
        <f t="shared" ca="1" si="703"/>
        <v>42098</v>
      </c>
      <c r="WJ6" s="666">
        <f t="shared" ca="1" si="703"/>
        <v>42099</v>
      </c>
      <c r="WK6" s="666">
        <f t="shared" ca="1" si="703"/>
        <v>42100</v>
      </c>
      <c r="WL6" s="666">
        <f t="shared" ca="1" si="703"/>
        <v>42101</v>
      </c>
      <c r="WM6" s="666">
        <f t="shared" ca="1" si="703"/>
        <v>42102</v>
      </c>
      <c r="WN6" s="666">
        <f t="shared" ca="1" si="703"/>
        <v>42103</v>
      </c>
      <c r="WO6" s="666">
        <f t="shared" ca="1" si="703"/>
        <v>42104</v>
      </c>
      <c r="WP6" s="666">
        <f t="shared" ca="1" si="703"/>
        <v>42105</v>
      </c>
      <c r="WQ6" s="666">
        <f t="shared" ca="1" si="703"/>
        <v>42106</v>
      </c>
      <c r="WR6" s="666">
        <f t="shared" ca="1" si="703"/>
        <v>42107</v>
      </c>
      <c r="WS6" s="666">
        <f t="shared" ca="1" si="703"/>
        <v>42108</v>
      </c>
      <c r="WT6" s="666">
        <f t="shared" ca="1" si="703"/>
        <v>42109</v>
      </c>
      <c r="WU6" s="666">
        <f t="shared" ca="1" si="703"/>
        <v>42110</v>
      </c>
      <c r="WV6" s="666">
        <f t="shared" ca="1" si="703"/>
        <v>42111</v>
      </c>
      <c r="WW6" s="666">
        <f t="shared" ca="1" si="703"/>
        <v>42112</v>
      </c>
      <c r="WX6" s="666">
        <f t="shared" ca="1" si="703"/>
        <v>42113</v>
      </c>
      <c r="WY6" s="666">
        <f t="shared" ca="1" si="703"/>
        <v>42114</v>
      </c>
      <c r="WZ6" s="666">
        <f t="shared" ca="1" si="703"/>
        <v>42115</v>
      </c>
      <c r="XA6" s="666">
        <f t="shared" ca="1" si="703"/>
        <v>42116</v>
      </c>
      <c r="XB6" s="666">
        <f t="shared" ca="1" si="703"/>
        <v>42117</v>
      </c>
      <c r="XC6" s="666">
        <f t="shared" ca="1" si="703"/>
        <v>42118</v>
      </c>
      <c r="XD6" s="666">
        <f t="shared" ca="1" si="703"/>
        <v>42119</v>
      </c>
      <c r="XE6" s="666">
        <f t="shared" ca="1" si="703"/>
        <v>42120</v>
      </c>
      <c r="XF6" s="666">
        <f t="shared" ca="1" si="703"/>
        <v>42121</v>
      </c>
      <c r="XG6" s="666">
        <f t="shared" ca="1" si="703"/>
        <v>42122</v>
      </c>
      <c r="XH6" s="666">
        <f t="shared" ca="1" si="703"/>
        <v>42123</v>
      </c>
      <c r="XI6" s="666">
        <f t="shared" ca="1" si="703"/>
        <v>42124</v>
      </c>
      <c r="XJ6" s="666">
        <f t="shared" ca="1" si="703"/>
        <v>42125</v>
      </c>
      <c r="XK6" s="666">
        <f t="shared" ca="1" si="703"/>
        <v>42126</v>
      </c>
      <c r="XL6" s="666">
        <f t="shared" ca="1" si="703"/>
        <v>42127</v>
      </c>
      <c r="XM6" s="666">
        <f t="shared" ca="1" si="703"/>
        <v>42128</v>
      </c>
      <c r="XN6" s="666">
        <f t="shared" ca="1" si="703"/>
        <v>42129</v>
      </c>
      <c r="XO6" s="666">
        <f t="shared" ca="1" si="703"/>
        <v>42130</v>
      </c>
      <c r="XP6" s="666">
        <f t="shared" ca="1" si="703"/>
        <v>42131</v>
      </c>
      <c r="XQ6" s="666">
        <f t="shared" ca="1" si="703"/>
        <v>42132</v>
      </c>
      <c r="XR6" s="666">
        <f t="shared" ca="1" si="703"/>
        <v>42133</v>
      </c>
      <c r="XS6" s="666">
        <f t="shared" ca="1" si="703"/>
        <v>42134</v>
      </c>
      <c r="XT6" s="666">
        <f t="shared" ca="1" si="703"/>
        <v>42135</v>
      </c>
      <c r="XU6" s="666">
        <f t="shared" ca="1" si="703"/>
        <v>42136</v>
      </c>
      <c r="XV6" s="666">
        <f t="shared" ca="1" si="703"/>
        <v>42137</v>
      </c>
      <c r="XW6" s="666">
        <f t="shared" ca="1" si="703"/>
        <v>42138</v>
      </c>
      <c r="XX6" s="666">
        <f t="shared" ca="1" si="703"/>
        <v>42139</v>
      </c>
      <c r="XY6" s="666">
        <f t="shared" ca="1" si="703"/>
        <v>42140</v>
      </c>
      <c r="XZ6" s="666">
        <f t="shared" ca="1" si="703"/>
        <v>42141</v>
      </c>
      <c r="YA6" s="666">
        <f t="shared" ca="1" si="703"/>
        <v>42142</v>
      </c>
      <c r="YB6" s="666">
        <f t="shared" ref="YB6:ZZ6" ca="1" si="704">YA$6+1</f>
        <v>42143</v>
      </c>
      <c r="YC6" s="666">
        <f t="shared" ca="1" si="704"/>
        <v>42144</v>
      </c>
      <c r="YD6" s="666">
        <f t="shared" ca="1" si="704"/>
        <v>42145</v>
      </c>
      <c r="YE6" s="666">
        <f t="shared" ca="1" si="704"/>
        <v>42146</v>
      </c>
      <c r="YF6" s="666">
        <f t="shared" ca="1" si="704"/>
        <v>42147</v>
      </c>
      <c r="YG6" s="666">
        <f t="shared" ca="1" si="704"/>
        <v>42148</v>
      </c>
      <c r="YH6" s="666">
        <f t="shared" ca="1" si="704"/>
        <v>42149</v>
      </c>
      <c r="YI6" s="666">
        <f t="shared" ca="1" si="704"/>
        <v>42150</v>
      </c>
      <c r="YJ6" s="666">
        <f t="shared" ca="1" si="704"/>
        <v>42151</v>
      </c>
      <c r="YK6" s="666">
        <f t="shared" ca="1" si="704"/>
        <v>42152</v>
      </c>
      <c r="YL6" s="666">
        <f t="shared" ca="1" si="704"/>
        <v>42153</v>
      </c>
      <c r="YM6" s="666">
        <f t="shared" ca="1" si="704"/>
        <v>42154</v>
      </c>
      <c r="YN6" s="666">
        <f t="shared" ca="1" si="704"/>
        <v>42155</v>
      </c>
      <c r="YO6" s="666">
        <f t="shared" ca="1" si="704"/>
        <v>42156</v>
      </c>
      <c r="YP6" s="666">
        <f t="shared" ca="1" si="704"/>
        <v>42157</v>
      </c>
      <c r="YQ6" s="666">
        <f t="shared" ca="1" si="704"/>
        <v>42158</v>
      </c>
      <c r="YR6" s="666">
        <f t="shared" ca="1" si="704"/>
        <v>42159</v>
      </c>
      <c r="YS6" s="666">
        <f t="shared" ca="1" si="704"/>
        <v>42160</v>
      </c>
      <c r="YT6" s="666">
        <f t="shared" ca="1" si="704"/>
        <v>42161</v>
      </c>
      <c r="YU6" s="666">
        <f t="shared" ca="1" si="704"/>
        <v>42162</v>
      </c>
      <c r="YV6" s="666">
        <f t="shared" ca="1" si="704"/>
        <v>42163</v>
      </c>
      <c r="YW6" s="666">
        <f t="shared" ca="1" si="704"/>
        <v>42164</v>
      </c>
      <c r="YX6" s="666">
        <f t="shared" ca="1" si="704"/>
        <v>42165</v>
      </c>
      <c r="YY6" s="666">
        <f t="shared" ca="1" si="704"/>
        <v>42166</v>
      </c>
      <c r="YZ6" s="666">
        <f t="shared" ca="1" si="704"/>
        <v>42167</v>
      </c>
      <c r="ZA6" s="666">
        <f t="shared" ca="1" si="704"/>
        <v>42168</v>
      </c>
      <c r="ZB6" s="666">
        <f t="shared" ca="1" si="704"/>
        <v>42169</v>
      </c>
      <c r="ZC6" s="666">
        <f t="shared" ca="1" si="704"/>
        <v>42170</v>
      </c>
      <c r="ZD6" s="666">
        <f t="shared" ca="1" si="704"/>
        <v>42171</v>
      </c>
      <c r="ZE6" s="666">
        <f t="shared" ca="1" si="704"/>
        <v>42172</v>
      </c>
      <c r="ZF6" s="666">
        <f t="shared" ca="1" si="704"/>
        <v>42173</v>
      </c>
      <c r="ZG6" s="666">
        <f t="shared" ca="1" si="704"/>
        <v>42174</v>
      </c>
      <c r="ZH6" s="666">
        <f t="shared" ca="1" si="704"/>
        <v>42175</v>
      </c>
      <c r="ZI6" s="666">
        <f t="shared" ca="1" si="704"/>
        <v>42176</v>
      </c>
      <c r="ZJ6" s="666">
        <f t="shared" ca="1" si="704"/>
        <v>42177</v>
      </c>
      <c r="ZK6" s="666">
        <f t="shared" ca="1" si="704"/>
        <v>42178</v>
      </c>
      <c r="ZL6" s="666">
        <f t="shared" ca="1" si="704"/>
        <v>42179</v>
      </c>
      <c r="ZM6" s="666">
        <f t="shared" ca="1" si="704"/>
        <v>42180</v>
      </c>
      <c r="ZN6" s="666">
        <f t="shared" ca="1" si="704"/>
        <v>42181</v>
      </c>
      <c r="ZO6" s="666">
        <f t="shared" ca="1" si="704"/>
        <v>42182</v>
      </c>
      <c r="ZP6" s="666">
        <f t="shared" ca="1" si="704"/>
        <v>42183</v>
      </c>
      <c r="ZQ6" s="666">
        <f t="shared" ca="1" si="704"/>
        <v>42184</v>
      </c>
      <c r="ZR6" s="666">
        <f t="shared" ca="1" si="704"/>
        <v>42185</v>
      </c>
      <c r="ZS6" s="666">
        <f t="shared" ca="1" si="704"/>
        <v>42186</v>
      </c>
      <c r="ZT6" s="666">
        <f t="shared" ca="1" si="704"/>
        <v>42187</v>
      </c>
      <c r="ZU6" s="666">
        <f t="shared" ca="1" si="704"/>
        <v>42188</v>
      </c>
      <c r="ZV6" s="666">
        <f t="shared" ca="1" si="704"/>
        <v>42189</v>
      </c>
      <c r="ZW6" s="666">
        <f t="shared" ca="1" si="704"/>
        <v>42190</v>
      </c>
      <c r="ZX6" s="666">
        <f t="shared" ca="1" si="704"/>
        <v>42191</v>
      </c>
      <c r="ZY6" s="666">
        <f t="shared" ca="1" si="704"/>
        <v>42192</v>
      </c>
      <c r="ZZ6" s="666">
        <f t="shared" ca="1" si="704"/>
        <v>42193</v>
      </c>
      <c r="AAA6" s="642"/>
      <c r="AAB6"/>
      <c r="AAC6"/>
      <c r="AAD6" s="113"/>
      <c r="AAE6" s="603" t="s">
        <v>319</v>
      </c>
      <c r="AAF6" s="637" t="s">
        <v>237</v>
      </c>
      <c r="AAG6" s="78">
        <f ca="1">WORKDAY(TODAY()-1,1,S.DDL_DEQClosed)</f>
        <v>41501</v>
      </c>
      <c r="AAH6" s="78">
        <f>S.BANNER.PostEQCEnd</f>
        <v>41778</v>
      </c>
      <c r="AAI6" s="77"/>
      <c r="AAJ6" s="99">
        <v>1</v>
      </c>
      <c r="AAK6" s="633">
        <f>IF(S.RuleType=2,14,28)</f>
        <v>28</v>
      </c>
      <c r="AAL6" s="76"/>
      <c r="AAM6" s="113"/>
      <c r="AAU6" s="44"/>
      <c r="ABK6" s="725"/>
      <c r="ABL6" s="725"/>
      <c r="ABM6" s="725"/>
      <c r="ABN6" s="725"/>
      <c r="ABO6" s="725"/>
      <c r="ABP6" s="725"/>
      <c r="ABQ6" s="725"/>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63</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148</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4" t="str">
        <f>AAL12</f>
        <v>NOT INVOLVED before Rulemaking Action Item</v>
      </c>
      <c r="C12" s="744"/>
      <c r="D12" s="744"/>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67" t="str">
        <f>AAI13</f>
        <v/>
      </c>
      <c r="E13" s="767"/>
      <c r="F13" s="350">
        <f t="shared" ref="F13:F15" ca="1" si="706">NETWORKDAYS(TODAY(),H13,S.DDL_DEQClosed)</f>
        <v>82</v>
      </c>
      <c r="G13" s="640">
        <f>AAG13</f>
        <v>41619</v>
      </c>
      <c r="H13" s="640">
        <f>AAH13</f>
        <v>41619</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41619</v>
      </c>
      <c r="AAH13" s="78">
        <f>G13</f>
        <v>41619</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67" t="str">
        <f t="shared" ref="D14:D15" si="707">AAI14</f>
        <v/>
      </c>
      <c r="E14" s="767"/>
      <c r="F14" s="350">
        <f t="shared" ca="1" si="706"/>
        <v>82</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67" t="str">
        <f t="shared" si="707"/>
        <v/>
      </c>
      <c r="E15" s="767"/>
      <c r="F15" s="350">
        <f t="shared" ca="1" si="706"/>
        <v>82</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5" t="str">
        <f>AAL17</f>
        <v>1-State Implementation Plan (AQ rules) NOT involved</v>
      </c>
      <c r="C17" s="745"/>
      <c r="D17" s="569"/>
      <c r="E17" s="607">
        <f t="shared" ref="E17" si="711">NETWORKDAYS(G17,H17,S.DDL_DEQClosed)</f>
        <v>258</v>
      </c>
      <c r="F17" s="350">
        <f t="shared" ref="F17" ca="1" si="712">NETWORKDAYS(TODAY(),H17,S.DDL_DEQClosed)</f>
        <v>158</v>
      </c>
      <c r="G17" s="574">
        <f t="shared" ref="G17" si="713">AAG17</f>
        <v>41355</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41731</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-109</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34"/>
      <c r="AAP20" s="726">
        <f>SUM(AAP13:AAP19)</f>
        <v>139</v>
      </c>
      <c r="AAQ20" s="726">
        <f>SUM(AAQ13:AAQ19)</f>
        <v>127</v>
      </c>
      <c r="AAR20" s="726">
        <f>SUM(AAR13:AAR19)</f>
        <v>115</v>
      </c>
      <c r="AAS20" s="726">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130</v>
      </c>
      <c r="F21" s="595">
        <f t="shared" ref="F21" ca="1" si="717">NETWORKDAYS(TODAY(),H21,S.DDL_DEQClosed)</f>
        <v>22</v>
      </c>
      <c r="G21" s="574">
        <f>AAG21</f>
        <v>41345</v>
      </c>
      <c r="H21" s="571">
        <f>AAH21</f>
        <v>41533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41533</v>
      </c>
      <c r="AAI21" s="364" t="b">
        <f>IF(AND(S.InvolveFee,AAJ22=1),TRUE,FALSE)</f>
        <v>0</v>
      </c>
      <c r="AAJ21" s="81" t="b">
        <v>0</v>
      </c>
      <c r="AAK21" s="575"/>
      <c r="AAL21" s="83" t="str">
        <f>IF(S.InvolveFee=TRUE,"3-Fees involved (before EQC action)","3-Fees NOT involved")</f>
        <v>3-Fees NOT involved</v>
      </c>
      <c r="AAM21" s="113"/>
      <c r="AAN21"/>
      <c r="AAO21" s="734"/>
      <c r="AAP21" s="726"/>
      <c r="AAQ21" s="726"/>
      <c r="AAR21" s="726"/>
      <c r="AAS21" s="726"/>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3" t="str">
        <f t="shared" si="714"/>
        <v>4-Public Notice WITH hearing</v>
      </c>
      <c r="C25" s="743"/>
      <c r="D25" s="743"/>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4" t="str">
        <f>AAL26</f>
        <v>EPA - SIP not involved</v>
      </c>
      <c r="C26" s="755"/>
      <c r="D26" s="755"/>
      <c r="E26" s="570" t="s">
        <v>0</v>
      </c>
      <c r="F26" s="350">
        <f t="shared" ref="F26" ca="1" si="718">NETWORKDAYS(TODAY(),H26,S.DDL_DEQClosed)</f>
        <v>21</v>
      </c>
      <c r="G26" s="714">
        <f>S.SubmitNoticeToEPA</f>
        <v>41530</v>
      </c>
      <c r="H26" s="352">
        <f>AAH26</f>
        <v>41530</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41530</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28" t="str">
        <f>AAL27</f>
        <v>DAS - fees not involved</v>
      </c>
      <c r="C27" s="728"/>
      <c r="D27" s="728"/>
      <c r="E27" s="570" t="s">
        <v>0</v>
      </c>
      <c r="F27" s="350">
        <f t="shared" ref="F27" ca="1" si="719">NETWORKDAYS(TODAY(),H27,S.DDL_DEQClosed)</f>
        <v>-109</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28" t="str">
        <f t="shared" si="714"/>
        <v>SOS - submit on workday &lt;=15th of month BEFORE Bulletin (H29)</v>
      </c>
      <c r="C28" s="728"/>
      <c r="D28" s="728"/>
      <c r="E28" s="570"/>
      <c r="F28" s="350">
        <f ca="1">NETWORKDAYS(TODAY(),H28,S.DDL_DEQClosed)</f>
        <v>21</v>
      </c>
      <c r="G28" s="714">
        <f>S.SubmitNoticeToSOS</f>
        <v>41530</v>
      </c>
      <c r="H28" s="352">
        <f>AAH28</f>
        <v>41530</v>
      </c>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41530</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32" t="str">
        <f>AAI29</f>
        <v/>
      </c>
      <c r="E29" s="733"/>
      <c r="F29" s="350">
        <f ca="1">NETWORKDAYS(TODAY(),H29,S.DDL_DEQClosed)</f>
        <v>33</v>
      </c>
      <c r="G29" s="715">
        <f>S.PublicNoticeInBulletin</f>
        <v>41548</v>
      </c>
      <c r="H29" s="639">
        <v>41548</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27" t="str">
        <f>AAL31</f>
        <v>First Hearing =&gt; 15th workday AFTER Bulletin (H29)</v>
      </c>
      <c r="C31" s="727"/>
      <c r="D31" s="727"/>
      <c r="E31" s="567"/>
      <c r="F31" s="350">
        <f t="shared" ref="F31:F40" ca="1" si="721">NETWORKDAYS(TODAY(),H31,S.DDL_DEQClosed)</f>
        <v>52</v>
      </c>
      <c r="G31" s="714">
        <f>S.FirstHearingDate</f>
        <v>41575</v>
      </c>
      <c r="H31" s="352">
        <v>41575</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WORKDAY(S.PublicNoticeInBulletin+13,1,S.DDL_DEQClosed)</f>
        <v>41562</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56</v>
      </c>
      <c r="G32" s="714">
        <f>S.CloseComment</f>
        <v>41579</v>
      </c>
      <c r="H32" s="352">
        <v>41579</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3</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120</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148</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1" t="s">
        <v>309</v>
      </c>
      <c r="C37" s="751"/>
      <c r="D37" s="751"/>
      <c r="E37" s="125"/>
      <c r="F37" s="350">
        <f t="shared" ref="F37" ca="1" si="722">NETWORKDAYS(TODAY(),H37,S.DDL_DEQClosed)</f>
        <v>150</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158</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41731</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1" t="str">
        <f>IF(S.InvolveFee=FALSE,"DAS - fees not involved",IF(AAJ22=1,"DAS - submit Part 2 within 10 days after EQC rulemaking action","DAS - email notification within 10 days after EQC rulemaking action"))</f>
        <v>DAS - fees not involved</v>
      </c>
      <c r="C39" s="751"/>
      <c r="D39" s="751"/>
      <c r="E39" s="125"/>
      <c r="F39" s="350">
        <f t="shared" ref="F39" ca="1" si="724">NETWORKDAYS(TODAY(),H39,S.DDL_DEQClosed)</f>
        <v>151</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0" t="s">
        <v>325</v>
      </c>
      <c r="C40" s="750"/>
      <c r="D40" s="141" t="s">
        <v>0</v>
      </c>
      <c r="E40" s="125"/>
      <c r="F40" s="350">
        <f t="shared" ca="1" si="721"/>
        <v>150</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57"/>
      <c r="F42" s="757"/>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3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31"/>
      <c r="F44" s="409">
        <f>NETWORKDAYS(S.BANNER.PlanningStart,S.BANNER.PlanningEnd,S.DDL_DEQClosed)</f>
        <v>143</v>
      </c>
      <c r="G44" s="678">
        <f>S.BANNER.OverviewStart</f>
        <v>41345</v>
      </c>
      <c r="H44" s="242">
        <f>AAH44</f>
        <v>41550</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41550</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customHeight="1" outlineLevel="1">
      <c r="A47" s="610"/>
      <c r="B47" s="377" t="s">
        <v>98</v>
      </c>
      <c r="C47" s="378"/>
      <c r="D47" s="177" t="s">
        <v>192</v>
      </c>
      <c r="E47" s="403">
        <f t="shared" ref="E47:E50" si="725">NETWORKDAYS(G47,H47,S.DDL_DEQClosed)</f>
        <v>1</v>
      </c>
      <c r="F47" s="403">
        <f ca="1">NETWORKDAYS(TODAY(),H47)</f>
        <v>-113</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customHeight="1" outlineLevel="1">
      <c r="A48" s="610"/>
      <c r="B48" s="377" t="s">
        <v>81</v>
      </c>
      <c r="C48" s="378"/>
      <c r="D48" s="177" t="s">
        <v>330</v>
      </c>
      <c r="E48" s="403">
        <f t="shared" si="725"/>
        <v>17</v>
      </c>
      <c r="F48" s="403">
        <f ca="1">NETWORKDAYS(TODAY(),H48)</f>
        <v>-97</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customHeight="1" outlineLevel="1">
      <c r="A49" s="610"/>
      <c r="B49" s="379" t="s">
        <v>101</v>
      </c>
      <c r="C49" s="378"/>
      <c r="D49" s="177" t="s">
        <v>330</v>
      </c>
      <c r="E49" s="403">
        <f t="shared" si="725"/>
        <v>11</v>
      </c>
      <c r="F49" s="403">
        <f ca="1">NETWORKDAYS(TODAY(),H49)</f>
        <v>-87</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customHeight="1" outlineLevel="1">
      <c r="A50" s="610"/>
      <c r="B50" s="380" t="s">
        <v>337</v>
      </c>
      <c r="C50" s="378"/>
      <c r="D50" s="177" t="s">
        <v>211</v>
      </c>
      <c r="E50" s="403">
        <f t="shared" si="725"/>
        <v>1</v>
      </c>
      <c r="F50" s="403">
        <f ca="1">NETWORKDAYS(TODAY(),H50)</f>
        <v>-87</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customHeight="1" outlineLevel="1">
      <c r="A68" s="610"/>
      <c r="B68" s="752" t="s">
        <v>251</v>
      </c>
      <c r="C68" s="752"/>
      <c r="D68" s="250" t="s">
        <v>253</v>
      </c>
      <c r="E68" s="403">
        <f>NETWORKDAYS(G68,H68,S.DDL_DEQClosed)</f>
        <v>1</v>
      </c>
      <c r="F68" s="403">
        <f ca="1">NETWORKDAYS(TODAY(),H68)</f>
        <v>-112</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customHeight="1" outlineLevel="1">
      <c r="A69" s="610"/>
      <c r="B69" s="133" t="str">
        <f>AAL69</f>
        <v>Save  rules as DRAFT.RULES-1.00</v>
      </c>
      <c r="C69" s="378"/>
      <c r="D69" s="250" t="s">
        <v>191</v>
      </c>
      <c r="E69" s="403">
        <f>NETWORKDAYS(G69,H69,S.DDL_DEQClosed)</f>
        <v>1</v>
      </c>
      <c r="F69" s="403">
        <f ca="1">NETWORKDAYS(TODAY(),H69)</f>
        <v>-112</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customHeight="1" outlineLevel="1">
      <c r="A70" s="610"/>
      <c r="B70" s="377" t="s">
        <v>252</v>
      </c>
      <c r="C70" s="378"/>
      <c r="D70" s="177" t="s">
        <v>254</v>
      </c>
      <c r="E70" s="403">
        <f>NETWORKDAYS(G70,H70,S.DDL_DEQClosed)</f>
        <v>1</v>
      </c>
      <c r="F70" s="403">
        <f ca="1">NETWORKDAYS(TODAY(),H70)</f>
        <v>-112</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customHeight="1" outlineLevel="1">
      <c r="A71" s="610"/>
      <c r="B71" s="599" t="s">
        <v>384</v>
      </c>
      <c r="C71" s="252" t="s">
        <v>75</v>
      </c>
      <c r="D71" s="177" t="s">
        <v>210</v>
      </c>
      <c r="E71" s="403">
        <f>NETWORKDAYS(G71,H71,S.DDL_DEQClosed)</f>
        <v>1</v>
      </c>
      <c r="F71" s="403">
        <f ca="1">NETWORKDAYS(TODAY(),H71)</f>
        <v>-112</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customHeight="1" outlineLevel="1">
      <c r="A72" s="610"/>
      <c r="B72" s="394" t="s">
        <v>290</v>
      </c>
      <c r="C72" s="176"/>
      <c r="D72" s="406" t="s">
        <v>84</v>
      </c>
      <c r="E72" s="403">
        <f t="shared" ref="E72" si="731">NETWORKDAYS(G72,H72,S.DDL_DEQClosed)</f>
        <v>121</v>
      </c>
      <c r="F72" s="407">
        <f t="shared" ref="F72" ca="1" si="732">NETWORKDAYS(TODAY(),H72)</f>
        <v>22</v>
      </c>
      <c r="G72" s="589">
        <f>S.SIPStart</f>
        <v>41355</v>
      </c>
      <c r="H72" s="588">
        <f>AAH72</f>
        <v>41530</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41530</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-105</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-105</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-105</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-105</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-105</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-105</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customHeight="1" outlineLevel="1" collapsed="1">
      <c r="A79" s="610"/>
      <c r="B79" s="395" t="s">
        <v>339</v>
      </c>
      <c r="C79" s="176"/>
      <c r="D79" s="406" t="s">
        <v>84</v>
      </c>
      <c r="E79" s="403">
        <f t="shared" si="734"/>
        <v>1</v>
      </c>
      <c r="F79" s="407">
        <f t="shared" ca="1" si="735"/>
        <v>22</v>
      </c>
      <c r="G79" s="588">
        <f>AAG79</f>
        <v>41530</v>
      </c>
      <c r="H79" s="589">
        <f>AAH79</f>
        <v>41530</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41530</v>
      </c>
      <c r="AAH79" s="78">
        <f>S.SubmitNoticeToEPA</f>
        <v>41530</v>
      </c>
      <c r="AAI79" s="77"/>
      <c r="AAJ79" s="56"/>
      <c r="AAK79" s="56"/>
      <c r="AAL79" s="40"/>
      <c r="AAM79" s="113"/>
      <c r="AAN79"/>
      <c r="AAT79" s="23"/>
      <c r="AAU79" s="44"/>
    </row>
    <row r="80" spans="1:732" ht="6" customHeight="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30" t="str">
        <f>AAL19</f>
        <v>2-Advisory Committee NOT involved</v>
      </c>
      <c r="C81" s="730"/>
      <c r="D81" s="730"/>
      <c r="E81" s="730"/>
      <c r="F81" s="730"/>
      <c r="G81" s="73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-103</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-113</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-113</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-113</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-113</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-113</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-113</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-113</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-113</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29" t="s">
        <v>219</v>
      </c>
      <c r="C95" s="729"/>
      <c r="D95" s="729"/>
      <c r="E95" s="729"/>
      <c r="F95" s="729"/>
      <c r="G95" s="729"/>
      <c r="H95" s="72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-113</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-113</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-113</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-113</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-113</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-113</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-113</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-113</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-113</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-113</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49"/>
      <c r="E107" s="749"/>
      <c r="F107" s="749"/>
      <c r="G107" s="439">
        <f ca="1">TODAY()</f>
        <v>41501</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-113</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AGENDA.08.15.13-2.00</v>
      </c>
      <c r="C110" s="428"/>
      <c r="D110" s="337" t="s">
        <v>58</v>
      </c>
      <c r="E110" s="403">
        <f t="shared" ref="E110:E121" si="759">NETWORKDAYS(G110,H110,S.DDL_DEQClosed)</f>
        <v>1</v>
      </c>
      <c r="F110" s="542">
        <f t="shared" ref="F110:F121" ca="1" si="760">NETWORKDAYS(TODAY(),H110)</f>
        <v>-113</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-113</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-113</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-113</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-113</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PRESENTATION.08.15.13-2.00</v>
      </c>
      <c r="C116" s="428"/>
      <c r="D116" s="337" t="s">
        <v>58</v>
      </c>
      <c r="E116" s="403">
        <f t="shared" si="759"/>
        <v>1</v>
      </c>
      <c r="F116" s="542">
        <f t="shared" ca="1" si="760"/>
        <v>-113</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-113</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-113</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-113</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COMMITTEE.NOTICE.08.15.13-2.00</v>
      </c>
      <c r="C121" s="428"/>
      <c r="D121" s="337" t="s">
        <v>191</v>
      </c>
      <c r="E121" s="403">
        <f t="shared" si="759"/>
        <v>1</v>
      </c>
      <c r="F121" s="542">
        <f t="shared" ca="1" si="760"/>
        <v>-113</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-113</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-113</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MINUTES.08.15.13-2.00</v>
      </c>
      <c r="C125" s="252" t="s">
        <v>75</v>
      </c>
      <c r="D125" s="304" t="s">
        <v>191</v>
      </c>
      <c r="E125" s="403">
        <f t="shared" si="770"/>
        <v>1</v>
      </c>
      <c r="F125" s="542">
        <f t="shared" ca="1" si="771"/>
        <v>-113</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-113</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49"/>
      <c r="E127" s="749"/>
      <c r="F127" s="749"/>
      <c r="G127" s="439">
        <f ca="1">TODAY()</f>
        <v>41501</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-113</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AGENDA.08.15.13-2.00</v>
      </c>
      <c r="C130" s="260"/>
      <c r="D130" s="337" t="s">
        <v>58</v>
      </c>
      <c r="E130" s="403">
        <f t="shared" ref="E130:E134" si="779">NETWORKDAYS(G130,H130,S.DDL_DEQClosed)</f>
        <v>1</v>
      </c>
      <c r="F130" s="542">
        <f t="shared" ref="F130:F134" ca="1" si="780">NETWORKDAYS(TODAY(),H130)</f>
        <v>-113</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-113</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-113</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-113</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-113</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PRESENTATION.08.15.13-2.00</v>
      </c>
      <c r="C136" s="260"/>
      <c r="D136" s="337" t="s">
        <v>58</v>
      </c>
      <c r="E136" s="403">
        <f t="shared" ref="E136:E139" si="785">NETWORKDAYS(G136,H136,S.DDL_DEQClosed)</f>
        <v>1</v>
      </c>
      <c r="F136" s="542">
        <f t="shared" ref="F136:F139" ca="1" si="786">NETWORKDAYS(TODAY(),H136)</f>
        <v>-113</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-113</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-113</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-113</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COMMITTEE.NOTICE.08.15.13-2.00</v>
      </c>
      <c r="C141" s="260"/>
      <c r="D141" s="337" t="s">
        <v>191</v>
      </c>
      <c r="E141" s="403">
        <f t="shared" ref="E141" si="792">NETWORKDAYS(G141,H141,S.DDL_DEQClosed)</f>
        <v>1</v>
      </c>
      <c r="F141" s="542">
        <f t="shared" ref="F141" ca="1" si="793">NETWORKDAYS(TODAY(),H141)</f>
        <v>-113</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-113</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-113</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MINUTES.08.15.13-2.00</v>
      </c>
      <c r="C145" s="252" t="s">
        <v>75</v>
      </c>
      <c r="D145" s="304" t="s">
        <v>191</v>
      </c>
      <c r="E145" s="403">
        <f t="shared" si="797"/>
        <v>1</v>
      </c>
      <c r="F145" s="542">
        <f t="shared" ca="1" si="798"/>
        <v>-113</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-113</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49"/>
      <c r="E147" s="749"/>
      <c r="F147" s="749"/>
      <c r="G147" s="426">
        <f ca="1">TODAY()</f>
        <v>41501</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-113</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AGENDA.08.15.13-2.00</v>
      </c>
      <c r="C150" s="260"/>
      <c r="D150" s="177" t="s">
        <v>58</v>
      </c>
      <c r="E150" s="417">
        <f t="shared" ref="E150:E154" si="809">NETWORKDAYS(G150,H150,S.DDL_DEQClosed)</f>
        <v>1</v>
      </c>
      <c r="F150" s="542">
        <f t="shared" ref="F150:F154" ca="1" si="810">NETWORKDAYS(TODAY(),H150)</f>
        <v>-113</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-113</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-113</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-113</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-113</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PRESENTATION.08.15.13-2.00</v>
      </c>
      <c r="C156" s="260"/>
      <c r="D156" s="177" t="s">
        <v>58</v>
      </c>
      <c r="E156" s="417">
        <f t="shared" ref="E156:E159" si="815">NETWORKDAYS(G156,H156,S.DDL_DEQClosed)</f>
        <v>1</v>
      </c>
      <c r="F156" s="542">
        <f t="shared" ref="F156:F159" ca="1" si="816">NETWORKDAYS(TODAY(),H156)</f>
        <v>-113</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-113</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-113</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-113</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COMMITTEE.NOTICE.08.15.13-2.00</v>
      </c>
      <c r="C161" s="260"/>
      <c r="D161" s="177" t="s">
        <v>191</v>
      </c>
      <c r="E161" s="417">
        <f t="shared" ref="E161" si="822">NETWORKDAYS(G161,H161,S.DDL_DEQClosed)</f>
        <v>1</v>
      </c>
      <c r="F161" s="542">
        <f t="shared" ref="F161" ca="1" si="823">NETWORKDAYS(TODAY(),H161)</f>
        <v>-113</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-113</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-113</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MINUTES.08.15.13-2.00</v>
      </c>
      <c r="C165" s="252" t="s">
        <v>75</v>
      </c>
      <c r="D165" s="272" t="s">
        <v>191</v>
      </c>
      <c r="E165" s="417">
        <f t="shared" si="827"/>
        <v>1</v>
      </c>
      <c r="F165" s="542">
        <f t="shared" ca="1" si="828"/>
        <v>-113</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-113</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49"/>
      <c r="E167" s="749"/>
      <c r="F167" s="749"/>
      <c r="G167" s="446">
        <f ca="1">TODAY()</f>
        <v>41501</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-113</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AGENDA.08.15.13-2.00</v>
      </c>
      <c r="C170" s="260"/>
      <c r="D170" s="177" t="s">
        <v>58</v>
      </c>
      <c r="E170" s="403">
        <f t="shared" ref="E170:E174" si="838">NETWORKDAYS(G170,H170,S.DDL_DEQClosed)</f>
        <v>1</v>
      </c>
      <c r="F170" s="542">
        <f t="shared" ref="F170:F174" ca="1" si="839">NETWORKDAYS(TODAY(),H170)</f>
        <v>-113</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-113</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-113</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-113</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-113</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PRESENTATION.08.15.13-2.00</v>
      </c>
      <c r="C176" s="260"/>
      <c r="D176" s="177" t="s">
        <v>58</v>
      </c>
      <c r="E176" s="403">
        <f t="shared" ref="E176:E179" si="844">NETWORKDAYS(G176,H176,S.DDL_DEQClosed)</f>
        <v>1</v>
      </c>
      <c r="F176" s="542">
        <f t="shared" ref="F176:F179" ca="1" si="845">NETWORKDAYS(TODAY(),H176)</f>
        <v>-113</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-113</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-113</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-113</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COMMITTEE.NOTICE.08.15.13-2.00</v>
      </c>
      <c r="C181" s="260"/>
      <c r="D181" s="177" t="s">
        <v>191</v>
      </c>
      <c r="E181" s="403">
        <f t="shared" ref="E181" si="851">NETWORKDAYS(G181,H181,S.DDL_DEQClosed)</f>
        <v>1</v>
      </c>
      <c r="F181" s="542">
        <f t="shared" ref="F181" ca="1" si="852">NETWORKDAYS(TODAY(),H181)</f>
        <v>-113</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-113</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-113</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MINUTES.08.15.13-2.00</v>
      </c>
      <c r="C185" s="252" t="s">
        <v>75</v>
      </c>
      <c r="D185" s="272" t="s">
        <v>191</v>
      </c>
      <c r="E185" s="403">
        <f t="shared" si="857"/>
        <v>1</v>
      </c>
      <c r="F185" s="542">
        <f t="shared" ca="1" si="858"/>
        <v>-113</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-113</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49"/>
      <c r="E187" s="749"/>
      <c r="F187" s="749"/>
      <c r="G187" s="446">
        <f ca="1">TODAY()</f>
        <v>41501</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-113</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AGENDA.08.15.13-2.00</v>
      </c>
      <c r="C190" s="260"/>
      <c r="D190" s="337" t="s">
        <v>58</v>
      </c>
      <c r="E190" s="403">
        <f t="shared" ref="E190:E194" si="868">NETWORKDAYS(G190,H190,S.DDL_DEQClosed)</f>
        <v>1</v>
      </c>
      <c r="F190" s="542">
        <f t="shared" ref="F190:F194" ca="1" si="869">NETWORKDAYS(TODAY(),H190)</f>
        <v>-113</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-113</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-113</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-113</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-113</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PRESENTATION.08.15.13-2.00</v>
      </c>
      <c r="C196" s="260"/>
      <c r="D196" s="337" t="s">
        <v>58</v>
      </c>
      <c r="E196" s="403">
        <f t="shared" ref="E196:E199" si="874">NETWORKDAYS(G196,H196,S.DDL_DEQClosed)</f>
        <v>1</v>
      </c>
      <c r="F196" s="542">
        <f t="shared" ref="F196:F199" ca="1" si="875">NETWORKDAYS(TODAY(),H196)</f>
        <v>-113</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-113</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-113</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-113</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COMMITTEE.NOTICE.08.15.13-2.00</v>
      </c>
      <c r="C201" s="260"/>
      <c r="D201" s="337" t="s">
        <v>191</v>
      </c>
      <c r="E201" s="403">
        <f t="shared" ref="E201" si="881">NETWORKDAYS(G201,H201,S.DDL_DEQClosed)</f>
        <v>1</v>
      </c>
      <c r="F201" s="542">
        <f t="shared" ref="F201" ca="1" si="882">NETWORKDAYS(TODAY(),H201)</f>
        <v>-113</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-113</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-113</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MINUTES.08.15.13-2.00</v>
      </c>
      <c r="C205" s="252" t="s">
        <v>75</v>
      </c>
      <c r="D205" s="304" t="s">
        <v>191</v>
      </c>
      <c r="E205" s="403">
        <f t="shared" si="886"/>
        <v>1</v>
      </c>
      <c r="F205" s="542">
        <f t="shared" ca="1" si="887"/>
        <v>-113</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-113</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48" t="str">
        <f>AAL209</f>
        <v>3-Fees NOT involved</v>
      </c>
      <c r="C209" s="748"/>
      <c r="D209" s="748"/>
      <c r="E209" s="748"/>
      <c r="F209" s="748"/>
      <c r="G209" s="748"/>
      <c r="H209" s="748"/>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130</v>
      </c>
      <c r="G211" s="343">
        <f>AAG211</f>
        <v>41345</v>
      </c>
      <c r="H211" s="277">
        <f>AAH211</f>
        <v>41533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41533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-113</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129</v>
      </c>
      <c r="F214" s="407">
        <f ca="1">NETWORKDAYS(TODAY(),H214)</f>
        <v>22</v>
      </c>
      <c r="G214" s="404">
        <f>AAG214</f>
        <v>41345</v>
      </c>
      <c r="H214" s="404">
        <f>AAH214</f>
        <v>41530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41530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f t="shared" ref="E219:E225" si="893">NETWORKDAYS(G219,H219,S.DDL_DEQClosed)</f>
        <v>108</v>
      </c>
      <c r="F219" s="407">
        <f ca="1">NETWORKDAYS(TODAY(),H219)</f>
        <v>-2</v>
      </c>
      <c r="G219" s="404">
        <f>AAG219</f>
        <v>41345</v>
      </c>
      <c r="H219" s="404">
        <f>AAH219</f>
        <v>41500</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f>WORKDAY(S.SubmitNoticeToSOS-29,-1,S.DDL_DEQClosed)</f>
        <v>41500</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f t="shared" si="893"/>
        <v>1</v>
      </c>
      <c r="F225" s="407">
        <f t="shared" ref="F225:F229" ca="1" si="895">NETWORKDAYS(TODAY(),H225)</f>
        <v>-2</v>
      </c>
      <c r="G225" s="404">
        <f>AAG225</f>
        <v>41500</v>
      </c>
      <c r="H225" s="404">
        <f t="shared" ref="H225:H229" si="896">AAH225</f>
        <v>41500</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f>H219</f>
        <v>41500</v>
      </c>
      <c r="AAH225" s="78">
        <f>G225</f>
        <v>41500</v>
      </c>
      <c r="AAI225" s="77"/>
      <c r="AAJ225" s="77"/>
      <c r="AAK225" s="77"/>
      <c r="AAL225" s="80"/>
      <c r="AAM225" s="113"/>
      <c r="AAN225"/>
      <c r="AAT225" s="23"/>
      <c r="AAU225" s="44"/>
    </row>
    <row r="226" spans="1:732" ht="15" hidden="1" outlineLevel="1">
      <c r="A226" s="610"/>
      <c r="B226" s="284" t="s">
        <v>129</v>
      </c>
      <c r="C226" s="260"/>
      <c r="D226" s="305" t="s">
        <v>213</v>
      </c>
      <c r="E226" s="541">
        <f>NETWORKDAYS(G226,H226,S.DDL_DEQClosed)</f>
        <v>1</v>
      </c>
      <c r="F226" s="407">
        <f t="shared" ca="1" si="895"/>
        <v>-2</v>
      </c>
      <c r="G226" s="404">
        <f t="shared" ref="G226:G229" si="897">AAG226</f>
        <v>41500</v>
      </c>
      <c r="H226" s="404">
        <f t="shared" si="896"/>
        <v>41500</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f>H225</f>
        <v>41500</v>
      </c>
      <c r="AAH226" s="78">
        <f t="shared" ref="AAH226:AAH229" si="898">G226</f>
        <v>41500</v>
      </c>
      <c r="AAI226" s="77"/>
      <c r="AAJ226" s="77"/>
      <c r="AAK226" s="77"/>
      <c r="AAL226" s="80"/>
      <c r="AAM226" s="113"/>
      <c r="AAN226"/>
      <c r="AAT226" s="23"/>
      <c r="AAU226" s="44"/>
    </row>
    <row r="227" spans="1:732" ht="15" hidden="1" outlineLevel="1">
      <c r="A227" s="610"/>
      <c r="B227" s="286" t="s">
        <v>130</v>
      </c>
      <c r="C227" s="260"/>
      <c r="D227" s="305" t="s">
        <v>213</v>
      </c>
      <c r="E227" s="541">
        <f>NETWORKDAYS(G227,H227,S.DDL_DEQClosed)</f>
        <v>1</v>
      </c>
      <c r="F227" s="407">
        <f t="shared" ca="1" si="895"/>
        <v>-2</v>
      </c>
      <c r="G227" s="404">
        <f t="shared" si="897"/>
        <v>41500</v>
      </c>
      <c r="H227" s="404">
        <f t="shared" si="896"/>
        <v>41500</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f t="shared" ref="AAG227:AAG229" si="899">H226</f>
        <v>41500</v>
      </c>
      <c r="AAH227" s="78">
        <f t="shared" si="898"/>
        <v>41500</v>
      </c>
      <c r="AAI227" s="77"/>
      <c r="AAJ227" s="77"/>
      <c r="AAK227" s="77"/>
      <c r="AAL227" s="80"/>
      <c r="AAM227" s="113"/>
      <c r="AAN227"/>
      <c r="AAT227" s="23"/>
      <c r="AAU227" s="44"/>
    </row>
    <row r="228" spans="1:732" ht="15" hidden="1" outlineLevel="1">
      <c r="A228" s="610"/>
      <c r="B228" s="287" t="s">
        <v>131</v>
      </c>
      <c r="C228" s="260"/>
      <c r="D228" s="305" t="s">
        <v>213</v>
      </c>
      <c r="E228" s="541">
        <f>NETWORKDAYS(G228,H228,S.DDL_DEQClosed)</f>
        <v>1</v>
      </c>
      <c r="F228" s="407">
        <f t="shared" ca="1" si="895"/>
        <v>-2</v>
      </c>
      <c r="G228" s="404">
        <f t="shared" si="897"/>
        <v>41500</v>
      </c>
      <c r="H228" s="404">
        <f t="shared" si="896"/>
        <v>41500</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f t="shared" si="899"/>
        <v>41500</v>
      </c>
      <c r="AAH228" s="78">
        <f t="shared" si="898"/>
        <v>41500</v>
      </c>
      <c r="AAI228" s="77"/>
      <c r="AAJ228" s="77"/>
      <c r="AAK228" s="77"/>
      <c r="AAL228" s="80"/>
      <c r="AAM228" s="113"/>
      <c r="AAN228"/>
      <c r="AAT228" s="23"/>
      <c r="AAU228" s="44"/>
    </row>
    <row r="229" spans="1:732" ht="15" hidden="1" outlineLevel="1">
      <c r="A229" s="610"/>
      <c r="B229" s="288" t="s">
        <v>132</v>
      </c>
      <c r="C229" s="260"/>
      <c r="D229" s="305" t="s">
        <v>213</v>
      </c>
      <c r="E229" s="541">
        <f>NETWORKDAYS(G229,H229,S.DDL_DEQClosed)</f>
        <v>1</v>
      </c>
      <c r="F229" s="407">
        <f t="shared" ca="1" si="895"/>
        <v>-2</v>
      </c>
      <c r="G229" s="404">
        <f t="shared" si="897"/>
        <v>41500</v>
      </c>
      <c r="H229" s="404">
        <f t="shared" si="896"/>
        <v>41500</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f t="shared" si="899"/>
        <v>41500</v>
      </c>
      <c r="AAH229" s="78">
        <f t="shared" si="898"/>
        <v>41500</v>
      </c>
      <c r="AAI229" s="77"/>
      <c r="AAJ229" s="77"/>
      <c r="AAK229" s="77"/>
      <c r="AAL229" s="80"/>
      <c r="AAM229" s="113"/>
      <c r="AAN229"/>
      <c r="AAT229" s="23"/>
      <c r="AAU229" s="44"/>
    </row>
    <row r="230" spans="1:732" ht="15.75" hidden="1" customHeight="1" outlineLevel="1">
      <c r="A230" s="610"/>
      <c r="B230" s="736" t="s">
        <v>220</v>
      </c>
      <c r="C230" s="736"/>
      <c r="D230" s="736"/>
      <c r="E230" s="736"/>
      <c r="F230" s="736"/>
      <c r="G230" s="736"/>
      <c r="H230" s="736"/>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40" t="s">
        <v>128</v>
      </c>
      <c r="C232" s="740"/>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f>NETWORKDAYS(G233,H233,S.DDL_DEQClosed)</f>
        <v>1</v>
      </c>
      <c r="F233" s="407">
        <f ca="1">NETWORKDAYS(TODAY(),H233)</f>
        <v>-2</v>
      </c>
      <c r="G233" s="404">
        <f t="shared" ref="G233:H234" si="900">AAG233</f>
        <v>41500</v>
      </c>
      <c r="H233" s="405">
        <f>AAH233</f>
        <v>41500</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f>H229</f>
        <v>41500</v>
      </c>
      <c r="AAH233" s="78">
        <f>G233</f>
        <v>41500</v>
      </c>
      <c r="AAI233" s="77"/>
      <c r="AAJ233" s="77"/>
      <c r="AAK233" s="77"/>
      <c r="AAL233" s="80"/>
      <c r="AAM233" s="113"/>
      <c r="AAN233"/>
      <c r="AAT233" s="23"/>
      <c r="AAU233" s="44"/>
    </row>
    <row r="234" spans="1:732" ht="15" hidden="1" outlineLevel="1">
      <c r="A234" s="610"/>
      <c r="B234" s="290" t="s">
        <v>55</v>
      </c>
      <c r="C234" s="291"/>
      <c r="D234" s="304" t="s">
        <v>215</v>
      </c>
      <c r="E234" s="541">
        <f>NETWORKDAYS(G234,H234,S.DDL_DEQClosed)</f>
        <v>1</v>
      </c>
      <c r="F234" s="407">
        <f ca="1">NETWORKDAYS(TODAY(),H234)</f>
        <v>-2</v>
      </c>
      <c r="G234" s="404">
        <f t="shared" si="900"/>
        <v>41500</v>
      </c>
      <c r="H234" s="404">
        <f t="shared" si="900"/>
        <v>41500</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f>H233</f>
        <v>41500</v>
      </c>
      <c r="AAH234" s="78">
        <f>G234</f>
        <v>41500</v>
      </c>
      <c r="AAI234" s="77"/>
      <c r="AAJ234" s="77"/>
      <c r="AAK234" s="77"/>
      <c r="AAL234" s="80"/>
      <c r="AAM234" s="113"/>
      <c r="AAN234"/>
      <c r="AAT234" s="23"/>
      <c r="AAU234" s="44"/>
    </row>
    <row r="235" spans="1:732" ht="15" hidden="1" outlineLevel="1">
      <c r="A235" s="610"/>
      <c r="B235" s="741" t="s">
        <v>119</v>
      </c>
      <c r="C235" s="741"/>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39" t="s">
        <v>358</v>
      </c>
      <c r="C236" s="739"/>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-113</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-105</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-105</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37" t="s">
        <v>361</v>
      </c>
      <c r="C240" s="738"/>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-105</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-105</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-105</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-105</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6" t="s">
        <v>221</v>
      </c>
      <c r="C245" s="736"/>
      <c r="D245" s="736"/>
      <c r="E245" s="736"/>
      <c r="F245" s="736"/>
      <c r="G245" s="736"/>
      <c r="H245" s="736"/>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37" t="s">
        <v>362</v>
      </c>
      <c r="C247" s="738"/>
      <c r="D247" s="304" t="s">
        <v>206</v>
      </c>
      <c r="E247" s="541">
        <f>NETWORKDAYS(G247,H247,S.DDL_DEQClosed)</f>
        <v>1</v>
      </c>
      <c r="F247" s="407">
        <f ca="1">NETWORKDAYS(TODAY(),H247)</f>
        <v>-105</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48" t="str">
        <f>AAL25</f>
        <v>4-Public Notice WITH hearing</v>
      </c>
      <c r="C249" s="748"/>
      <c r="D249" s="748"/>
      <c r="E249" s="748"/>
      <c r="F249" s="748"/>
      <c r="G249" s="748"/>
      <c r="H249" s="748"/>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164</v>
      </c>
      <c r="G251" s="277">
        <f>AAG251</f>
        <v>41345</v>
      </c>
      <c r="H251" s="300">
        <f>AAH251</f>
        <v>41579</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41579</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5" t="s">
        <v>360</v>
      </c>
      <c r="E254" s="735"/>
      <c r="F254" s="735"/>
      <c r="G254" s="579">
        <v>41603</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41575</v>
      </c>
      <c r="AAH254" s="39" t="s">
        <v>0</v>
      </c>
      <c r="AAI254" s="39"/>
      <c r="AAJ254" s="56"/>
      <c r="AAK254" s="56"/>
      <c r="AAL254" s="56"/>
      <c r="AAM254" s="113"/>
      <c r="AAU254" s="44"/>
    </row>
    <row r="255" spans="1:732" s="23" customFormat="1" ht="15" outlineLevel="1">
      <c r="A255" s="610"/>
      <c r="B255" s="536" t="s">
        <v>273</v>
      </c>
      <c r="C255" s="176"/>
      <c r="D255" s="735" t="s">
        <v>360</v>
      </c>
      <c r="E255" s="735"/>
      <c r="F255" s="735"/>
      <c r="G255" s="580">
        <f>AAG255</f>
        <v>41603</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41603</v>
      </c>
      <c r="AAH255" s="582" t="str">
        <f>H254</f>
        <v>5 p.m.</v>
      </c>
      <c r="AAI255" s="77"/>
      <c r="AAJ255" s="77"/>
      <c r="AAK255" s="77"/>
      <c r="AAL255" s="79"/>
      <c r="AAM255" s="113"/>
      <c r="AAU255" s="44"/>
    </row>
    <row r="256" spans="1:732" s="23" customFormat="1" ht="15" outlineLevel="1">
      <c r="A256" s="610"/>
      <c r="B256" s="536" t="s">
        <v>274</v>
      </c>
      <c r="C256" s="176"/>
      <c r="D256" s="735" t="s">
        <v>360</v>
      </c>
      <c r="E256" s="735"/>
      <c r="F256" s="735"/>
      <c r="G256" s="580">
        <f t="shared" ref="G256:G261" si="910">AAG256</f>
        <v>41603</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41603</v>
      </c>
      <c r="AAH256" s="582" t="str">
        <f>H254</f>
        <v>5 p.m.</v>
      </c>
      <c r="AAI256" s="77"/>
      <c r="AAJ256" s="57"/>
      <c r="AAK256" s="57"/>
      <c r="AAL256" s="80"/>
      <c r="AAM256" s="113"/>
      <c r="AAU256" s="44"/>
    </row>
    <row r="257" spans="1:732" s="23" customFormat="1" ht="15" outlineLevel="1">
      <c r="A257" s="610"/>
      <c r="B257" s="536" t="s">
        <v>275</v>
      </c>
      <c r="C257" s="176"/>
      <c r="D257" s="735" t="s">
        <v>360</v>
      </c>
      <c r="E257" s="735"/>
      <c r="F257" s="735"/>
      <c r="G257" s="580"/>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41603</v>
      </c>
      <c r="AAH257" s="582" t="str">
        <f>H254</f>
        <v>5 p.m.</v>
      </c>
      <c r="AAI257" s="77"/>
      <c r="AAJ257" s="57"/>
      <c r="AAK257" s="57"/>
      <c r="AAL257" s="80"/>
      <c r="AAM257" s="113"/>
      <c r="AAU257" s="44"/>
    </row>
    <row r="258" spans="1:732" s="23" customFormat="1" ht="15" outlineLevel="1">
      <c r="A258" s="610"/>
      <c r="B258" s="536" t="s">
        <v>276</v>
      </c>
      <c r="C258" s="176"/>
      <c r="D258" s="735" t="s">
        <v>360</v>
      </c>
      <c r="E258" s="735"/>
      <c r="F258" s="735"/>
      <c r="G258" s="580"/>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41603</v>
      </c>
      <c r="AAH258" s="582" t="str">
        <f>H254</f>
        <v>5 p.m.</v>
      </c>
      <c r="AAI258" s="77"/>
      <c r="AAJ258" s="57"/>
      <c r="AAK258" s="57"/>
      <c r="AAL258" s="80"/>
      <c r="AAM258" s="113"/>
      <c r="AAU258" s="44"/>
    </row>
    <row r="259" spans="1:732" s="23" customFormat="1" ht="15" outlineLevel="1">
      <c r="A259" s="610"/>
      <c r="B259" s="536" t="s">
        <v>277</v>
      </c>
      <c r="C259" s="176"/>
      <c r="D259" s="735" t="s">
        <v>360</v>
      </c>
      <c r="E259" s="735"/>
      <c r="F259" s="735"/>
      <c r="G259" s="580"/>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41603</v>
      </c>
      <c r="AAH259" s="582" t="str">
        <f>H254</f>
        <v>5 p.m.</v>
      </c>
      <c r="AAI259" s="77"/>
      <c r="AAJ259" s="57"/>
      <c r="AAK259" s="57"/>
      <c r="AAL259" s="80"/>
      <c r="AAM259" s="113"/>
      <c r="AAU259" s="44"/>
    </row>
    <row r="260" spans="1:732" s="23" customFormat="1" ht="15" outlineLevel="1">
      <c r="A260" s="610"/>
      <c r="B260" s="536" t="s">
        <v>278</v>
      </c>
      <c r="C260" s="176"/>
      <c r="D260" s="735" t="s">
        <v>360</v>
      </c>
      <c r="E260" s="735"/>
      <c r="F260" s="735"/>
      <c r="G260" s="580"/>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41603</v>
      </c>
      <c r="AAH260" s="582" t="str">
        <f>H254</f>
        <v>5 p.m.</v>
      </c>
      <c r="AAI260" s="77"/>
      <c r="AAJ260" s="57"/>
      <c r="AAK260" s="57"/>
      <c r="AAL260" s="80"/>
      <c r="AAM260" s="113"/>
      <c r="AAU260" s="44"/>
    </row>
    <row r="261" spans="1:732" s="23" customFormat="1" ht="15">
      <c r="A261" s="610"/>
      <c r="B261" s="537" t="s">
        <v>279</v>
      </c>
      <c r="C261" s="176"/>
      <c r="D261" s="735" t="s">
        <v>360</v>
      </c>
      <c r="E261" s="735"/>
      <c r="F261" s="735"/>
      <c r="G261" s="580"/>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41603</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-59</v>
      </c>
      <c r="F262" s="542">
        <f t="shared" ref="F262" ca="1" si="912">NETWORKDAYS(TODAY(),H262)</f>
        <v>-40</v>
      </c>
      <c r="G262" s="578">
        <v>41530</v>
      </c>
      <c r="H262" s="578">
        <v>41446</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3">S.BANNER.NoticeStart</f>
        <v>41345</v>
      </c>
      <c r="AAH262" s="78">
        <f>G262</f>
        <v>41530</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4">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5">NETWORKDAYS(G264,H264,S.DDL_DEQClosed)</f>
        <v>6</v>
      </c>
      <c r="F264" s="542">
        <f t="shared" ref="F264:F269" ca="1" si="916">NETWORKDAYS(TODAY(),H264)</f>
        <v>-5</v>
      </c>
      <c r="G264" s="404">
        <v>41488</v>
      </c>
      <c r="H264" s="404">
        <v>41495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4"/>
        <v>1</v>
      </c>
      <c r="AAF264" s="113"/>
      <c r="AAG264" s="78">
        <f>H262</f>
        <v>41446</v>
      </c>
      <c r="AAH264" s="78">
        <f>G264</f>
        <v>41488</v>
      </c>
      <c r="AAI264" s="63"/>
      <c r="AAJ264" s="57"/>
      <c r="AAK264" s="57"/>
      <c r="AAL264" s="57" t="s">
        <v>0</v>
      </c>
      <c r="AAM264" s="113"/>
      <c r="AAN264"/>
      <c r="AAT264" s="23"/>
      <c r="AAU264" s="44"/>
    </row>
    <row r="265" spans="1:732" ht="15" outlineLevel="2">
      <c r="A265" s="610"/>
      <c r="B265" s="471" t="s">
        <v>113</v>
      </c>
      <c r="C265" s="539"/>
      <c r="D265" s="304" t="s">
        <v>199</v>
      </c>
      <c r="E265" s="403">
        <f t="shared" si="915"/>
        <v>6</v>
      </c>
      <c r="F265" s="542">
        <f t="shared" ca="1" si="916"/>
        <v>2</v>
      </c>
      <c r="G265" s="404">
        <f t="shared" ref="G265:G285" si="917">AAG265</f>
        <v>41495</v>
      </c>
      <c r="H265" s="404">
        <v>41502</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4"/>
        <v>1</v>
      </c>
      <c r="AAF265" s="113"/>
      <c r="AAG265" s="78">
        <f>H264</f>
        <v>41495</v>
      </c>
      <c r="AAH265" s="78">
        <f t="shared" ref="AAH265:AAH269" si="918">G265</f>
        <v>41495</v>
      </c>
      <c r="AAI265" s="63"/>
      <c r="AAJ265" s="57"/>
      <c r="AAK265" s="57"/>
      <c r="AAL265" s="57"/>
      <c r="AAM265" s="113"/>
      <c r="AAN265"/>
      <c r="AAT265" s="23"/>
      <c r="AAU265" s="44"/>
    </row>
    <row r="266" spans="1:732" ht="15" outlineLevel="2">
      <c r="A266" s="610"/>
      <c r="B266" s="472" t="s">
        <v>114</v>
      </c>
      <c r="C266" s="539"/>
      <c r="D266" s="305" t="s">
        <v>16</v>
      </c>
      <c r="E266" s="403">
        <f t="shared" si="915"/>
        <v>6</v>
      </c>
      <c r="F266" s="542">
        <f t="shared" ca="1" si="916"/>
        <v>7</v>
      </c>
      <c r="G266" s="404">
        <f t="shared" si="917"/>
        <v>41502</v>
      </c>
      <c r="H266" s="404">
        <v>41509</v>
      </c>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4"/>
        <v>1</v>
      </c>
      <c r="AAF266" s="113"/>
      <c r="AAG266" s="78">
        <f t="shared" ref="AAG266:AAG269" si="919">H265</f>
        <v>41502</v>
      </c>
      <c r="AAH266" s="78">
        <f t="shared" si="918"/>
        <v>41502</v>
      </c>
      <c r="AAI266" s="63"/>
      <c r="AAJ266" s="57"/>
      <c r="AAK266" s="57"/>
      <c r="AAL266" s="57"/>
      <c r="AAM266" s="113"/>
      <c r="AAN266"/>
      <c r="AAT266" s="23"/>
      <c r="AAU266" s="44"/>
    </row>
    <row r="267" spans="1:732" ht="15" outlineLevel="2">
      <c r="A267" s="610"/>
      <c r="B267" s="473" t="s">
        <v>115</v>
      </c>
      <c r="C267" s="539"/>
      <c r="D267" s="305" t="s">
        <v>16</v>
      </c>
      <c r="E267" s="403">
        <f t="shared" si="915"/>
        <v>0</v>
      </c>
      <c r="F267" s="542">
        <f t="shared" ca="1" si="916"/>
        <v>-29644</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4"/>
        <v>1</v>
      </c>
      <c r="AAF267" s="113"/>
      <c r="AAG267" s="78">
        <f t="shared" si="919"/>
        <v>41509</v>
      </c>
      <c r="AAH267" s="78">
        <f t="shared" si="918"/>
        <v>0</v>
      </c>
      <c r="AAI267" s="63"/>
      <c r="AAJ267" s="57"/>
      <c r="AAK267" s="57"/>
      <c r="AAL267" s="57"/>
      <c r="AAM267" s="113"/>
      <c r="AAN267"/>
      <c r="AAT267" s="23"/>
      <c r="AAU267" s="44"/>
    </row>
    <row r="268" spans="1:732" ht="15" outlineLevel="2">
      <c r="A268" s="610"/>
      <c r="B268" s="474" t="s">
        <v>116</v>
      </c>
      <c r="C268" s="539"/>
      <c r="D268" s="305" t="s">
        <v>16</v>
      </c>
      <c r="E268" s="403">
        <f t="shared" si="915"/>
        <v>0</v>
      </c>
      <c r="F268" s="542">
        <f t="shared" ca="1" si="916"/>
        <v>-29644</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4"/>
        <v>1</v>
      </c>
      <c r="AAF268" s="113"/>
      <c r="AAG268" s="78">
        <f t="shared" si="919"/>
        <v>0</v>
      </c>
      <c r="AAH268" s="78">
        <f t="shared" si="918"/>
        <v>0</v>
      </c>
      <c r="AAI268" s="63"/>
      <c r="AAJ268" s="57"/>
      <c r="AAK268" s="57"/>
      <c r="AAL268" s="57"/>
      <c r="AAM268" s="113"/>
      <c r="AAN268"/>
      <c r="AAT268" s="23"/>
      <c r="AAU268" s="44"/>
    </row>
    <row r="269" spans="1:732" ht="15" outlineLevel="2">
      <c r="A269" s="610"/>
      <c r="B269" s="475" t="s">
        <v>117</v>
      </c>
      <c r="C269" s="539"/>
      <c r="D269" s="305" t="s">
        <v>16</v>
      </c>
      <c r="E269" s="403">
        <f t="shared" si="915"/>
        <v>6</v>
      </c>
      <c r="F269" s="542">
        <f t="shared" ca="1" si="916"/>
        <v>12</v>
      </c>
      <c r="G269" s="404">
        <v>41509</v>
      </c>
      <c r="H269" s="404">
        <v>41516</v>
      </c>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4"/>
        <v>1</v>
      </c>
      <c r="AAF269" s="113"/>
      <c r="AAG269" s="78">
        <f t="shared" si="919"/>
        <v>0</v>
      </c>
      <c r="AAH269" s="78">
        <f t="shared" si="918"/>
        <v>41509</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4"/>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48</v>
      </c>
      <c r="F271" s="542">
        <f t="shared" ref="F271:F288" ca="1" si="920">NETWORKDAYS(TODAY(),H271)</f>
        <v>-40</v>
      </c>
      <c r="G271" s="404">
        <v>41376</v>
      </c>
      <c r="H271" s="404">
        <v>41446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4"/>
        <v>1</v>
      </c>
      <c r="AAF271" s="113"/>
      <c r="AAG271" s="78">
        <f>H269</f>
        <v>41516</v>
      </c>
      <c r="AAH271" s="78">
        <f>WORKDAY(S.SubmitNoticeToSOS,-20,S.DDL_DEQClosed)</f>
        <v>41501</v>
      </c>
      <c r="AAI271" s="63"/>
      <c r="AAJ271" s="57"/>
      <c r="AAK271" s="57"/>
      <c r="AAL271" s="57"/>
      <c r="AAM271" s="113"/>
      <c r="AAN271"/>
      <c r="AAT271" s="23"/>
      <c r="AAU271" s="44"/>
    </row>
    <row r="272" spans="1:732" ht="15.75" customHeight="1" outlineLevel="1">
      <c r="A272" s="610"/>
      <c r="B272" s="764" t="s">
        <v>222</v>
      </c>
      <c r="C272" s="764"/>
      <c r="D272" s="764"/>
      <c r="E272" s="764"/>
      <c r="F272" s="764"/>
      <c r="G272" s="764"/>
      <c r="H272" s="764"/>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4"/>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1">NETWORKDAYS(G273,H273,S.DDL_DEQClosed)</f>
        <v>10</v>
      </c>
      <c r="F273" s="542">
        <f t="shared" ca="1" si="920"/>
        <v>-30</v>
      </c>
      <c r="G273" s="404">
        <v>41446</v>
      </c>
      <c r="H273" s="404">
        <v>41460</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4"/>
        <v>1</v>
      </c>
      <c r="AAF273" s="113"/>
      <c r="AAG273" s="78">
        <f>G271</f>
        <v>41376</v>
      </c>
      <c r="AAH273" s="78">
        <f>H271</f>
        <v>41446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1"/>
        <v>48</v>
      </c>
      <c r="F274" s="542">
        <f t="shared" ca="1" si="920"/>
        <v>-40</v>
      </c>
      <c r="G274" s="404">
        <v>41376</v>
      </c>
      <c r="H274" s="404">
        <f t="shared" ref="H274:H275" si="922">AAH274</f>
        <v>41446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4"/>
        <v>1</v>
      </c>
      <c r="AAF274" s="113"/>
      <c r="AAG274" s="78">
        <f>G271</f>
        <v>41376</v>
      </c>
      <c r="AAH274" s="78">
        <f>H271</f>
        <v>41446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1"/>
        <v>48</v>
      </c>
      <c r="F275" s="542">
        <f t="shared" ref="F275" ca="1" si="923">NETWORKDAYS(TODAY(),H275)</f>
        <v>-40</v>
      </c>
      <c r="G275" s="404">
        <v>41376</v>
      </c>
      <c r="H275" s="404">
        <f t="shared" si="922"/>
        <v>41446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4"/>
        <v>1</v>
      </c>
      <c r="AAF275" s="113"/>
      <c r="AAG275" s="78">
        <f>G271</f>
        <v>41376</v>
      </c>
      <c r="AAH275" s="78">
        <f>H271</f>
        <v>41446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1"/>
        <v>10</v>
      </c>
      <c r="F276" s="542">
        <f t="shared" ca="1" si="920"/>
        <v>-30</v>
      </c>
      <c r="G276" s="404">
        <v>41446</v>
      </c>
      <c r="H276" s="404">
        <v>41460</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4"/>
        <v>1</v>
      </c>
      <c r="AAF276" s="113"/>
      <c r="AAG276" s="78">
        <f>G271</f>
        <v>41376</v>
      </c>
      <c r="AAH276" s="78">
        <f>H271</f>
        <v>41446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4"/>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4"/>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4"/>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4"/>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4"/>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10</v>
      </c>
      <c r="F284" s="542">
        <f t="shared" ca="1" si="920"/>
        <v>-30</v>
      </c>
      <c r="G284" s="404">
        <v>41446</v>
      </c>
      <c r="H284" s="404">
        <v>41460</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41376</v>
      </c>
      <c r="AAH284" s="78">
        <f>H271</f>
        <v>41446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4">NETWORKDAYS(G285,H285,S.DDL_DEQClosed)</f>
        <v>48</v>
      </c>
      <c r="F285" s="542">
        <f t="shared" ca="1" si="920"/>
        <v>-40</v>
      </c>
      <c r="G285" s="404">
        <f t="shared" si="917"/>
        <v>41376</v>
      </c>
      <c r="H285" s="404">
        <f t="shared" ref="H285" si="925">AAH285</f>
        <v>41446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41376</v>
      </c>
      <c r="AAH285" s="78">
        <f>H271</f>
        <v>41446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4"/>
        <v>10</v>
      </c>
      <c r="F286" s="542">
        <f t="shared" ca="1" si="920"/>
        <v>-30</v>
      </c>
      <c r="G286" s="404">
        <v>41446</v>
      </c>
      <c r="H286" s="404">
        <v>41460</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41376</v>
      </c>
      <c r="AAH286" s="78">
        <f>H271</f>
        <v>41446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4"/>
        <v>48</v>
      </c>
      <c r="F287" s="542">
        <f t="shared" ca="1" si="920"/>
        <v>-40</v>
      </c>
      <c r="G287" s="404">
        <v>41376</v>
      </c>
      <c r="H287" s="404">
        <v>41446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41376</v>
      </c>
      <c r="AAH287" s="78">
        <f>H271</f>
        <v>41446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4"/>
        <v>2</v>
      </c>
      <c r="F288" s="542">
        <f t="shared" ca="1" si="920"/>
        <v>-29</v>
      </c>
      <c r="G288" s="404">
        <v>41460</v>
      </c>
      <c r="H288" s="404">
        <v>41463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41376</v>
      </c>
      <c r="AAH288" s="78">
        <f>H271</f>
        <v>41446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6">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6"/>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-23</v>
      </c>
      <c r="G294" s="404">
        <v>41464</v>
      </c>
      <c r="H294" s="404">
        <v>41471</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6"/>
        <v>1</v>
      </c>
      <c r="AAF294" s="113"/>
      <c r="AAG294" s="78">
        <f>H288</f>
        <v>41463</v>
      </c>
      <c r="AAH294" s="78">
        <f t="shared" ref="AAH294:AAH297" si="927">G294</f>
        <v>41464</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6</v>
      </c>
      <c r="F295" s="542">
        <f ca="1">NETWORKDAYS(TODAY(),H295)</f>
        <v>-13</v>
      </c>
      <c r="G295" s="404">
        <v>41478</v>
      </c>
      <c r="H295" s="404">
        <v>41485</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6"/>
        <v>1</v>
      </c>
      <c r="AAF295" s="113"/>
      <c r="AAG295" s="78">
        <f>H294</f>
        <v>41471</v>
      </c>
      <c r="AAH295" s="78">
        <f t="shared" si="927"/>
        <v>41478</v>
      </c>
      <c r="AAI295" s="77"/>
      <c r="AAJ295" s="77"/>
      <c r="AAK295" s="77"/>
      <c r="AAL295" s="57"/>
      <c r="AAM295" s="113"/>
      <c r="AAN295"/>
      <c r="AAT295" s="23"/>
      <c r="AAU295" s="44"/>
    </row>
    <row r="296" spans="1:732" ht="15.75" customHeight="1" outlineLevel="1">
      <c r="A296" s="610"/>
      <c r="B296" s="467" t="s">
        <v>87</v>
      </c>
      <c r="C296" s="260"/>
      <c r="D296" s="305" t="s">
        <v>21</v>
      </c>
      <c r="E296" s="403">
        <f>NETWORKDAYS(G296,H296,S.DDL_DEQClosed)</f>
        <v>13</v>
      </c>
      <c r="F296" s="542">
        <f ca="1">NETWORKDAYS(TODAY(),H296)</f>
        <v>1</v>
      </c>
      <c r="G296" s="404">
        <v>41485</v>
      </c>
      <c r="H296" s="404">
        <v>41501</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6"/>
        <v>1</v>
      </c>
      <c r="AAF296" s="113"/>
      <c r="AAG296" s="78">
        <f>H295</f>
        <v>41485</v>
      </c>
      <c r="AAH296" s="78">
        <f t="shared" si="927"/>
        <v>41485</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0</v>
      </c>
      <c r="F297" s="542">
        <f ca="1">NETWORKDAYS(TODAY(),H297)</f>
        <v>-29644</v>
      </c>
      <c r="G297" s="404"/>
      <c r="H297" s="404"/>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6"/>
        <v>1</v>
      </c>
      <c r="AAF297" s="113"/>
      <c r="AAG297" s="78">
        <f>H296</f>
        <v>41501</v>
      </c>
      <c r="AAH297" s="78">
        <f t="shared" si="927"/>
        <v>0</v>
      </c>
      <c r="AAI297" s="77"/>
      <c r="AAJ297" s="77"/>
      <c r="AAK297" s="77"/>
      <c r="AAL297" s="57"/>
      <c r="AAM297" s="113"/>
      <c r="AAN297"/>
      <c r="AAT297" s="23"/>
      <c r="AAU297" s="44"/>
    </row>
    <row r="298" spans="1:732" ht="15.75" customHeight="1" outlineLevel="1">
      <c r="A298" s="610"/>
      <c r="B298" s="759" t="s">
        <v>223</v>
      </c>
      <c r="C298" s="759"/>
      <c r="D298" s="759"/>
      <c r="E298" s="759"/>
      <c r="F298" s="759"/>
      <c r="G298" s="759"/>
      <c r="H298" s="759"/>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6"/>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6"/>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0</v>
      </c>
      <c r="F300" s="542">
        <f ca="1">NETWORKDAYS(TODAY(),H300)</f>
        <v>-29644</v>
      </c>
      <c r="G300" s="404"/>
      <c r="H300" s="405">
        <f t="shared" ref="H300" si="928">AAH300</f>
        <v>0</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6"/>
        <v>1</v>
      </c>
      <c r="AAF300" s="113"/>
      <c r="AAG300" s="78">
        <f>H297</f>
        <v>0</v>
      </c>
      <c r="AAH300" s="78">
        <f>G300</f>
        <v>0</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29">NETWORKDAYS(TODAY(),H301)</f>
        <v>3</v>
      </c>
      <c r="G301" s="670">
        <v>41505</v>
      </c>
      <c r="H301" s="671">
        <f>AAH301</f>
        <v>41505</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6"/>
        <v>1</v>
      </c>
      <c r="AAF301" s="113"/>
      <c r="AAG301" s="78">
        <f>H300</f>
        <v>0</v>
      </c>
      <c r="AAH301" s="78">
        <f>G301</f>
        <v>41505</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6"/>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6"/>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0">NETWORKDAYS(TODAY(),H304)</f>
        <v>8</v>
      </c>
      <c r="G304" s="671">
        <f t="shared" ref="G304:H309" si="931">AAG304</f>
        <v>41512</v>
      </c>
      <c r="H304" s="670">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6"/>
        <v>1</v>
      </c>
      <c r="AAF304" s="113"/>
      <c r="AAG304" s="78">
        <f>H304</f>
        <v>41512</v>
      </c>
      <c r="AAH304" s="78">
        <f>WORKDAY(G301-1,8,S.DDL_DEQClosed)</f>
        <v>41514</v>
      </c>
      <c r="AAI304" s="77"/>
      <c r="AAJ304" s="77"/>
      <c r="AAK304" s="77"/>
      <c r="AAL304" s="57"/>
      <c r="AAM304" s="113"/>
      <c r="AAN304"/>
      <c r="AAT304" s="23"/>
      <c r="AAU304" s="44"/>
    </row>
    <row r="305" spans="1:732" ht="15" outlineLevel="1">
      <c r="A305" s="610"/>
      <c r="B305" s="455" t="s">
        <v>70</v>
      </c>
      <c r="C305" s="176"/>
      <c r="D305" s="303" t="s">
        <v>197</v>
      </c>
      <c r="E305" s="668">
        <f t="shared" ref="E305:E309" si="932">NETWORKDAYS(G305,H305,S.DDL_DEQClosed)</f>
        <v>3</v>
      </c>
      <c r="F305" s="669">
        <f t="shared" ca="1" si="930"/>
        <v>10</v>
      </c>
      <c r="G305" s="670">
        <v>41512</v>
      </c>
      <c r="H305" s="670">
        <v>41514</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6"/>
        <v>1</v>
      </c>
      <c r="AAF305" s="113"/>
      <c r="AAG305" s="78">
        <f>H304</f>
        <v>41512</v>
      </c>
      <c r="AAH305" s="78">
        <f t="shared" ref="AAH305:AAH310" si="933">G305</f>
        <v>41512</v>
      </c>
      <c r="AAI305" s="77"/>
      <c r="AAJ305" s="77"/>
      <c r="AAK305" s="77"/>
      <c r="AAL305" s="57"/>
      <c r="AAM305" s="113"/>
      <c r="AAN305"/>
      <c r="AAT305" s="23"/>
      <c r="AAU305" s="44"/>
    </row>
    <row r="306" spans="1:732" ht="15" outlineLevel="1">
      <c r="A306" s="610"/>
      <c r="B306" s="455" t="s">
        <v>51</v>
      </c>
      <c r="C306" s="176"/>
      <c r="D306" s="303" t="s">
        <v>191</v>
      </c>
      <c r="E306" s="668">
        <f t="shared" si="932"/>
        <v>3</v>
      </c>
      <c r="F306" s="669">
        <f t="shared" ca="1" si="930"/>
        <v>10</v>
      </c>
      <c r="G306" s="670">
        <v>41512</v>
      </c>
      <c r="H306" s="670">
        <v>41514</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6"/>
        <v>1</v>
      </c>
      <c r="AAF306" s="113"/>
      <c r="AAG306" s="78">
        <f>H305</f>
        <v>41514</v>
      </c>
      <c r="AAH306" s="78">
        <f t="shared" si="933"/>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2"/>
        <v>5</v>
      </c>
      <c r="F307" s="542">
        <f t="shared" ca="1" si="930"/>
        <v>17</v>
      </c>
      <c r="G307" s="404">
        <v>41516</v>
      </c>
      <c r="H307" s="404">
        <v>41523</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6"/>
        <v>1</v>
      </c>
      <c r="AAF307" s="113"/>
      <c r="AAG307" s="78">
        <f>H306</f>
        <v>41514</v>
      </c>
      <c r="AAH307" s="78">
        <f t="shared" si="933"/>
        <v>41516</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2"/>
        <v>1</v>
      </c>
      <c r="F308" s="542">
        <f t="shared" ca="1" si="930"/>
        <v>12</v>
      </c>
      <c r="G308" s="404">
        <v>41516</v>
      </c>
      <c r="H308" s="405">
        <f t="shared" si="931"/>
        <v>41516</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6"/>
        <v>1</v>
      </c>
      <c r="AAF308" s="113"/>
      <c r="AAG308" s="78">
        <f>AAG307</f>
        <v>41514</v>
      </c>
      <c r="AAH308" s="78">
        <f t="shared" si="933"/>
        <v>41516</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2"/>
        <v>1</v>
      </c>
      <c r="F309" s="542">
        <f t="shared" ca="1" si="930"/>
        <v>22</v>
      </c>
      <c r="G309" s="404">
        <v>41530</v>
      </c>
      <c r="H309" s="405">
        <f t="shared" si="931"/>
        <v>41530</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6"/>
        <v>1</v>
      </c>
      <c r="AAF309" s="113"/>
      <c r="AAG309" s="78">
        <f>H307</f>
        <v>41523</v>
      </c>
      <c r="AAH309" s="78">
        <f t="shared" si="933"/>
        <v>41530</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0"/>
        <v>22</v>
      </c>
      <c r="G310" s="404">
        <v>41530</v>
      </c>
      <c r="H310" s="405">
        <f>AAH310</f>
        <v>41530</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6"/>
        <v>1</v>
      </c>
      <c r="AAF310" s="113"/>
      <c r="AAG310" s="78">
        <f>H309</f>
        <v>41530</v>
      </c>
      <c r="AAH310" s="78">
        <f t="shared" si="933"/>
        <v>41530</v>
      </c>
      <c r="AAI310" s="77"/>
      <c r="AAJ310" s="77"/>
      <c r="AAK310" s="77"/>
      <c r="AAL310" s="57"/>
      <c r="AAM310" s="113"/>
      <c r="AAN310"/>
      <c r="AAT310" s="23"/>
      <c r="AAU310" s="44"/>
    </row>
    <row r="311" spans="1:732" ht="15" outlineLevel="1">
      <c r="A311" s="610"/>
      <c r="B311" s="373" t="s">
        <v>50</v>
      </c>
      <c r="C311" s="176"/>
      <c r="D311" s="303" t="s">
        <v>49</v>
      </c>
      <c r="E311" s="490">
        <f t="shared" ref="E311" si="934">NETWORKDAYS(G311,H311,S.DDL_DEQClosed)</f>
        <v>1</v>
      </c>
      <c r="F311" s="542">
        <f t="shared" ca="1" si="930"/>
        <v>22</v>
      </c>
      <c r="G311" s="516">
        <f t="shared" ref="G311:H311" si="935">AAG311</f>
        <v>41530</v>
      </c>
      <c r="H311" s="404">
        <f t="shared" si="935"/>
        <v>41530</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41530</v>
      </c>
      <c r="AAH311" s="78">
        <f t="shared" ref="AAH311" si="936">G311</f>
        <v>41530</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1</v>
      </c>
      <c r="F312" s="542">
        <f t="shared" ca="1" si="930"/>
        <v>22</v>
      </c>
      <c r="G312" s="404">
        <v>41530</v>
      </c>
      <c r="H312" s="404">
        <v>41530</v>
      </c>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7">IF(S.InvolveNotice=TRUE,1,0)</f>
        <v>1</v>
      </c>
      <c r="AAF312" s="113"/>
      <c r="AAG312" s="78">
        <f>H311</f>
        <v>41530</v>
      </c>
      <c r="AAH312" s="78">
        <f>G312</f>
        <v>41530</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7"/>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8">NETWORKDAYS(G314,H314,S.DDL_DEQClosed)</f>
        <v>13</v>
      </c>
      <c r="F314" s="542">
        <f t="shared" ref="F314" ca="1" si="939">NETWORKDAYS(TODAY(),H314,S.DDL_DEQClosed)</f>
        <v>33</v>
      </c>
      <c r="G314" s="544">
        <v>41530</v>
      </c>
      <c r="H314" s="545">
        <v>41548</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7"/>
        <v>1</v>
      </c>
      <c r="AAF314" s="113" t="s">
        <v>0</v>
      </c>
      <c r="AAG314" s="78">
        <f>IF(S.InvolveNotice=FALSE,S.EMTApproved,VLOOKUP(S.PublicNoticeInBulletin,VL_Bulletin,2,FALSE))</f>
        <v>41530</v>
      </c>
      <c r="AAH314" s="78">
        <f>S.PublicNoticeInBulletin</f>
        <v>41548</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7"/>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7"/>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7"/>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7"/>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7"/>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0">NETWORKDAYS(G323,H323,S.DDL_DEQClosed)</f>
        <v>1</v>
      </c>
      <c r="F323" s="542">
        <f t="shared" ref="F323" ca="1" si="941">NETWORKDAYS(TODAY(),H323)</f>
        <v>22</v>
      </c>
      <c r="G323" s="516">
        <f t="shared" ref="G323:H323" si="942">AAG323</f>
        <v>41530</v>
      </c>
      <c r="H323" s="404">
        <f t="shared" si="942"/>
        <v>41530</v>
      </c>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3">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4">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4"/>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4"/>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4"/>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4"/>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5">NETWORKDAYS(G332,H332,S.DDL_DEQClosed)</f>
        <v>1</v>
      </c>
      <c r="F332" s="542">
        <f t="shared" ref="F332" ca="1" si="946">NETWORKDAYS(TODAY(),H332)</f>
        <v>22</v>
      </c>
      <c r="G332" s="516">
        <f t="shared" ref="G332:H332" si="947">AAG332</f>
        <v>41530</v>
      </c>
      <c r="H332" s="404">
        <f t="shared" si="947"/>
        <v>41530</v>
      </c>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4"/>
        <v>1</v>
      </c>
      <c r="AAF332" s="113"/>
      <c r="AAG332" s="78">
        <f t="shared" si="943"/>
        <v>41530</v>
      </c>
      <c r="AAH332" s="78">
        <f>G332</f>
        <v>41530</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4"/>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4"/>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4"/>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4"/>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4"/>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4"/>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63" t="str">
        <f>AAL340</f>
        <v>5-Public Comment and Testimony</v>
      </c>
      <c r="C340" s="763"/>
      <c r="D340" s="763"/>
      <c r="E340" s="763"/>
      <c r="F340" s="763"/>
      <c r="G340" s="763"/>
      <c r="H340" s="763"/>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114</v>
      </c>
      <c r="G342" s="277">
        <f>AAG342</f>
        <v>41509</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f>WORKDAY(S.SubmitNoticeToSOS-19,-1,S.DDL_DEQClosed)</f>
        <v>41509</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6</v>
      </c>
      <c r="F344" s="541">
        <f ca="1">NETWORKDAYS(TODAY(),H344)</f>
        <v>35</v>
      </c>
      <c r="G344" s="491">
        <v>41542</v>
      </c>
      <c r="H344" s="491">
        <v>41549</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8">IF(AND(S.InvolveNotice=TRUE,S.InvolveHearing=TRUE),1,0)</f>
        <v>1</v>
      </c>
      <c r="AAF344" s="638"/>
      <c r="AAG344" s="78">
        <f>S.BANNER.HearingStart</f>
        <v>41509</v>
      </c>
      <c r="AAH344" s="78">
        <f>S.FirstHearingDate</f>
        <v>41575</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8"/>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8"/>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6</v>
      </c>
      <c r="F347" s="541">
        <f ca="1">NETWORKDAYS(TODAY(),H347)</f>
        <v>50</v>
      </c>
      <c r="G347" s="491">
        <v>41563</v>
      </c>
      <c r="H347" s="491">
        <v>41570</v>
      </c>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8"/>
        <v>1</v>
      </c>
      <c r="AAF347" s="113"/>
      <c r="AAG347" s="78">
        <f>S.BANNER.HearingStart</f>
        <v>41509</v>
      </c>
      <c r="AAH347" s="78">
        <f>S.FirstHearingDate</f>
        <v>41575</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8"/>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8"/>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8"/>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8"/>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8"/>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49">NETWORKDAYS(G353,H353,S.DDL_DEQClosed)</f>
        <v>1</v>
      </c>
      <c r="F353" s="541">
        <f t="shared" ref="F353:F357" ca="1" si="950">NETWORKDAYS(TODAY(),H353)</f>
        <v>52</v>
      </c>
      <c r="G353" s="491">
        <v>41572</v>
      </c>
      <c r="H353" s="491">
        <v>41572</v>
      </c>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8"/>
        <v>1</v>
      </c>
      <c r="AAF353" s="113"/>
      <c r="AAG353" s="78">
        <f>G347</f>
        <v>41563</v>
      </c>
      <c r="AAH353" s="78">
        <f>G353</f>
        <v>41572</v>
      </c>
      <c r="AAI353" s="77"/>
      <c r="AAJ353" s="77"/>
      <c r="AAK353" s="77"/>
      <c r="AAL353" s="56"/>
      <c r="AAM353" s="113"/>
      <c r="AAN353"/>
      <c r="AAT353" s="23"/>
      <c r="AAU353" s="44"/>
    </row>
    <row r="354" spans="1:723" ht="15" customHeight="1" outlineLevel="1">
      <c r="A354" s="610"/>
      <c r="B354" s="486" t="s">
        <v>91</v>
      </c>
      <c r="C354" s="324"/>
      <c r="D354" s="305" t="s">
        <v>197</v>
      </c>
      <c r="E354" s="403">
        <f t="shared" si="949"/>
        <v>7</v>
      </c>
      <c r="F354" s="541">
        <f t="shared" ca="1" si="950"/>
        <v>58</v>
      </c>
      <c r="G354" s="491">
        <f t="shared" ref="G354:G357" si="951">AAG354</f>
        <v>41572</v>
      </c>
      <c r="H354" s="491">
        <v>41582</v>
      </c>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8"/>
        <v>1</v>
      </c>
      <c r="AAF354" s="113"/>
      <c r="AAG354" s="78">
        <f t="shared" ref="AAG354:AAG357" si="952">H353</f>
        <v>41572</v>
      </c>
      <c r="AAH354" s="78">
        <f t="shared" ref="AAH354:AAH357" si="953">G354</f>
        <v>41572</v>
      </c>
      <c r="AAI354" s="77"/>
      <c r="AAJ354" s="77"/>
      <c r="AAK354" s="77"/>
      <c r="AAL354" s="57"/>
      <c r="AAM354" s="113"/>
      <c r="AAN354"/>
      <c r="AAT354" s="23"/>
      <c r="AAU354" s="44"/>
    </row>
    <row r="355" spans="1:723" ht="15" customHeight="1" outlineLevel="1">
      <c r="A355" s="610"/>
      <c r="B355" s="487" t="s">
        <v>92</v>
      </c>
      <c r="C355" s="324"/>
      <c r="D355" s="305" t="s">
        <v>197</v>
      </c>
      <c r="E355" s="403">
        <f t="shared" si="949"/>
        <v>1</v>
      </c>
      <c r="F355" s="541">
        <f t="shared" ca="1" si="950"/>
        <v>59</v>
      </c>
      <c r="G355" s="491">
        <v>41583</v>
      </c>
      <c r="H355" s="491">
        <v>41583</v>
      </c>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8"/>
        <v>1</v>
      </c>
      <c r="AAF355" s="113"/>
      <c r="AAG355" s="78">
        <f t="shared" si="952"/>
        <v>41582</v>
      </c>
      <c r="AAH355" s="78">
        <f t="shared" si="953"/>
        <v>41583</v>
      </c>
      <c r="AAI355" s="77"/>
      <c r="AAJ355" s="77"/>
      <c r="AAK355" s="77"/>
      <c r="AAL355" s="57"/>
      <c r="AAM355" s="113"/>
      <c r="AAN355"/>
      <c r="AAT355" s="23"/>
      <c r="AAU355" s="44"/>
    </row>
    <row r="356" spans="1:723" ht="15" customHeight="1" outlineLevel="1">
      <c r="A356" s="610"/>
      <c r="B356" s="488" t="s">
        <v>93</v>
      </c>
      <c r="C356" s="324"/>
      <c r="D356" s="305" t="s">
        <v>197</v>
      </c>
      <c r="E356" s="403">
        <f t="shared" si="949"/>
        <v>5</v>
      </c>
      <c r="F356" s="541">
        <f t="shared" ca="1" si="950"/>
        <v>67</v>
      </c>
      <c r="G356" s="491">
        <v>41586</v>
      </c>
      <c r="H356" s="491">
        <v>41593</v>
      </c>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8"/>
        <v>1</v>
      </c>
      <c r="AAF356" s="113"/>
      <c r="AAG356" s="78">
        <f t="shared" si="952"/>
        <v>41583</v>
      </c>
      <c r="AAH356" s="78">
        <f t="shared" si="953"/>
        <v>41586</v>
      </c>
      <c r="AAI356" s="77"/>
      <c r="AAJ356" s="77"/>
      <c r="AAK356" s="77"/>
      <c r="AAL356" s="57"/>
      <c r="AAM356" s="113"/>
      <c r="AAN356"/>
      <c r="AAT356" s="23"/>
      <c r="AAU356" s="44"/>
    </row>
    <row r="357" spans="1:723" ht="15" customHeight="1" outlineLevel="1">
      <c r="A357" s="610"/>
      <c r="B357" s="489" t="s">
        <v>94</v>
      </c>
      <c r="C357" s="324"/>
      <c r="D357" s="305" t="s">
        <v>197</v>
      </c>
      <c r="E357" s="403">
        <f t="shared" si="949"/>
        <v>1</v>
      </c>
      <c r="F357" s="541">
        <f t="shared" ca="1" si="950"/>
        <v>68</v>
      </c>
      <c r="G357" s="491">
        <v>41596</v>
      </c>
      <c r="H357" s="491">
        <v>41596</v>
      </c>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8"/>
        <v>1</v>
      </c>
      <c r="AAF357" s="113"/>
      <c r="AAG357" s="78">
        <f t="shared" si="952"/>
        <v>41593</v>
      </c>
      <c r="AAH357" s="78">
        <f t="shared" si="953"/>
        <v>41596</v>
      </c>
      <c r="AAI357" s="77"/>
      <c r="AAJ357" s="77"/>
      <c r="AAK357" s="77"/>
      <c r="AAL357" s="57"/>
      <c r="AAM357" s="113"/>
      <c r="AAN357"/>
      <c r="AAT357" s="23"/>
      <c r="AAU357" s="44"/>
    </row>
    <row r="358" spans="1:723" ht="15" customHeight="1" outlineLevel="1">
      <c r="A358" s="610"/>
      <c r="B358" s="736" t="s">
        <v>224</v>
      </c>
      <c r="C358" s="736"/>
      <c r="D358" s="736"/>
      <c r="E358" s="736"/>
      <c r="F358" s="736"/>
      <c r="G358" s="736"/>
      <c r="H358" s="736"/>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8"/>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8"/>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1</v>
      </c>
      <c r="F360" s="541">
        <f ca="1">NETWORKDAYS(TODAY(),H360)</f>
        <v>72</v>
      </c>
      <c r="G360" s="491">
        <v>41600</v>
      </c>
      <c r="H360" s="491">
        <v>41600</v>
      </c>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8"/>
        <v>1</v>
      </c>
      <c r="AAF360" s="113"/>
      <c r="AAG360" s="78">
        <f>H357</f>
        <v>41596</v>
      </c>
      <c r="AAH360" s="78">
        <f>G360</f>
        <v>41600</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8"/>
        <v>1</v>
      </c>
      <c r="AAF361" s="637" t="s">
        <v>237</v>
      </c>
      <c r="AAG361" s="63"/>
      <c r="AAH361" s="63"/>
      <c r="AAI361" s="77"/>
      <c r="AAJ361" s="77"/>
      <c r="AAK361" s="77"/>
      <c r="AAL361" s="57"/>
      <c r="AAM361" s="113"/>
      <c r="AAN361"/>
      <c r="AAT361" s="23"/>
      <c r="AAU361" s="44"/>
    </row>
    <row r="362" spans="1:723" ht="15" customHeight="1" outlineLevel="1">
      <c r="A362" s="610"/>
      <c r="B362" s="761" t="str">
        <f t="shared" ref="B362" si="954">AAL362</f>
        <v>Hold hearings (change dates under Overview of Key Dates)</v>
      </c>
      <c r="C362" s="762"/>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8"/>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
        <v>390</v>
      </c>
      <c r="C363" s="378"/>
      <c r="D363" s="303" t="s">
        <v>202</v>
      </c>
      <c r="E363" s="403">
        <f t="shared" ref="E363:E371" si="955">NETWORKDAYS(G363,H363,S.DDL_DEQClosed)</f>
        <v>1</v>
      </c>
      <c r="F363" s="541">
        <f t="shared" ref="F363:F371" ca="1" si="956">NETWORKDAYS(TODAY(),H363)</f>
        <v>53</v>
      </c>
      <c r="G363" s="497">
        <f>S.FirstHearingDate</f>
        <v>41575</v>
      </c>
      <c r="H363" s="498">
        <f>S.FirstHearingDate</f>
        <v>41575</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8"/>
        <v>1</v>
      </c>
      <c r="AAF363" s="113"/>
      <c r="AAG363" s="94"/>
      <c r="AAH363" s="94"/>
      <c r="AAI363" s="77"/>
      <c r="AAJ363" s="77"/>
      <c r="AAK363" s="77"/>
      <c r="AAL363" s="80"/>
      <c r="AAM363" s="113"/>
      <c r="AAN363"/>
      <c r="AAT363" s="23"/>
      <c r="AAU363" s="44"/>
    </row>
    <row r="364" spans="1:723" ht="15" customHeight="1" outlineLevel="2">
      <c r="A364" s="610"/>
      <c r="B364" s="449" t="s">
        <v>391</v>
      </c>
      <c r="C364" s="378"/>
      <c r="D364" s="303" t="s">
        <v>202</v>
      </c>
      <c r="E364" s="403">
        <f t="shared" si="955"/>
        <v>1</v>
      </c>
      <c r="F364" s="541">
        <f t="shared" ca="1" si="956"/>
        <v>73</v>
      </c>
      <c r="G364" s="497">
        <f>S.2ndHearingDate</f>
        <v>41603</v>
      </c>
      <c r="H364" s="498">
        <f>S.2ndHearingDate</f>
        <v>41603</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8"/>
        <v>1</v>
      </c>
      <c r="AAF364" s="113"/>
      <c r="AAG364" s="94"/>
      <c r="AAH364" s="94"/>
      <c r="AAI364" s="77"/>
      <c r="AAJ364" s="77"/>
      <c r="AAK364" s="77"/>
      <c r="AAL364" s="80"/>
      <c r="AAM364" s="113"/>
      <c r="AAN364"/>
      <c r="AAT364" s="23"/>
      <c r="AAU364" s="44"/>
    </row>
    <row r="365" spans="1:723" ht="15" customHeight="1" outlineLevel="2">
      <c r="A365" s="610"/>
      <c r="B365" s="449" t="s">
        <v>392</v>
      </c>
      <c r="C365" s="378"/>
      <c r="D365" s="303" t="s">
        <v>202</v>
      </c>
      <c r="E365" s="403">
        <f t="shared" si="955"/>
        <v>1</v>
      </c>
      <c r="F365" s="541">
        <f t="shared" ca="1" si="956"/>
        <v>73</v>
      </c>
      <c r="G365" s="497">
        <f>S.3rdHearingDate</f>
        <v>41603</v>
      </c>
      <c r="H365" s="498">
        <f>S.3rdHearingDate</f>
        <v>41603</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8"/>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5"/>
        <v>0</v>
      </c>
      <c r="F366" s="541">
        <f t="shared" ca="1" si="956"/>
        <v>-29644</v>
      </c>
      <c r="G366" s="497">
        <f>S.4thHearingDate</f>
        <v>0</v>
      </c>
      <c r="H366" s="498">
        <f>S.4thHearingDate</f>
        <v>0</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8"/>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5"/>
        <v>0</v>
      </c>
      <c r="F367" s="541">
        <f t="shared" ca="1" si="956"/>
        <v>-29644</v>
      </c>
      <c r="G367" s="497">
        <f>S.5thHearingDate</f>
        <v>0</v>
      </c>
      <c r="H367" s="498">
        <f>S.5thHearingDate</f>
        <v>0</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8"/>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5"/>
        <v>0</v>
      </c>
      <c r="F368" s="541">
        <f t="shared" ca="1" si="956"/>
        <v>-29644</v>
      </c>
      <c r="G368" s="497">
        <f>S.6thHearingDate</f>
        <v>0</v>
      </c>
      <c r="H368" s="498">
        <f>S.6thHearingDate</f>
        <v>0</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8"/>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5"/>
        <v>0</v>
      </c>
      <c r="F369" s="541">
        <f t="shared" ca="1" si="956"/>
        <v>-29644</v>
      </c>
      <c r="G369" s="497">
        <f>S.7thHearingDate</f>
        <v>0</v>
      </c>
      <c r="H369" s="498">
        <f>S.7thHearingDate</f>
        <v>0</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8"/>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5"/>
        <v>0</v>
      </c>
      <c r="F370" s="541">
        <f t="shared" ca="1" si="956"/>
        <v>-29644</v>
      </c>
      <c r="G370" s="497">
        <f>S.LastHearingDate</f>
        <v>0</v>
      </c>
      <c r="H370" s="498">
        <f>S.LastHearingDate</f>
        <v>0</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8"/>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5"/>
        <v>-16</v>
      </c>
      <c r="F371" s="541">
        <f t="shared" ca="1" si="956"/>
        <v>57</v>
      </c>
      <c r="G371" s="491">
        <v>41603</v>
      </c>
      <c r="H371" s="491">
        <f t="shared" ref="G371:H371" si="957">AAH371</f>
        <v>41579</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8"/>
        <v>1</v>
      </c>
      <c r="AAF371" s="113"/>
      <c r="AAG371" s="78">
        <f>S.LastHearingDate</f>
        <v>0</v>
      </c>
      <c r="AAH371" s="78">
        <f>S.CloseComment</f>
        <v>41579</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58">NETWORKDAYS(G372,H372,S.DDL_DEQClosed)</f>
        <v>-16</v>
      </c>
      <c r="F372" s="541">
        <f t="shared" ref="F372" ca="1" si="959">NETWORKDAYS(TODAY(),H372)</f>
        <v>57</v>
      </c>
      <c r="G372" s="491">
        <v>41603</v>
      </c>
      <c r="H372" s="491">
        <f t="shared" ref="H372" si="960">AAH372</f>
        <v>41579</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8"/>
        <v>1</v>
      </c>
      <c r="AAF372" s="113"/>
      <c r="AAG372" s="78">
        <f>S.LastHearingDate</f>
        <v>0</v>
      </c>
      <c r="AAH372" s="78">
        <f>S.CloseComment</f>
        <v>41579</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f>S.CloseComment</f>
        <v>41579</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61">IF(S.InvolveNotice=TRUE,1,0)</f>
        <v>1</v>
      </c>
      <c r="AAF373" s="113"/>
      <c r="AAG373" s="78">
        <f>S.CloseComment</f>
        <v>41579</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61"/>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61"/>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62">NETWORKDAYS(G376,H376,S.DDL_DEQClosed)</f>
        <v>6</v>
      </c>
      <c r="F376" s="541">
        <f t="shared" ref="F376:F386" ca="1" si="963">NETWORKDAYS(TODAY(),H376)</f>
        <v>83</v>
      </c>
      <c r="G376" s="491">
        <v>41610</v>
      </c>
      <c r="H376" s="491">
        <v>41617</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61"/>
        <v>1</v>
      </c>
      <c r="AAF376" s="113"/>
      <c r="AAG376" s="78">
        <f>S.PostNoticeToRegistry</f>
        <v>41530</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62"/>
        <v>6</v>
      </c>
      <c r="F377" s="541">
        <f t="shared" ca="1" si="963"/>
        <v>83</v>
      </c>
      <c r="G377" s="491">
        <v>41610</v>
      </c>
      <c r="H377" s="491">
        <v>41617</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61"/>
        <v>1</v>
      </c>
      <c r="AAF377" s="113"/>
      <c r="AAG377" s="78">
        <f>WORKDAY(S.PublicNoticeInBulletin+1,1,S.DDL_DEQClosed)</f>
        <v>41550</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61"/>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61"/>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64">NETWORKDAYS(G380,H380,S.DDL_DEQClosed)</f>
        <v>6</v>
      </c>
      <c r="F380" s="541">
        <f t="shared" ref="F380" ca="1" si="965">NETWORKDAYS(TODAY(),H380)</f>
        <v>83</v>
      </c>
      <c r="G380" s="491">
        <v>41610</v>
      </c>
      <c r="H380" s="491">
        <v>41617</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61"/>
        <v>1</v>
      </c>
      <c r="AAF380" s="113"/>
      <c r="AAG380" s="78">
        <f t="shared" ref="AAG380:AAG386" si="966">WORKDAY(S.PublicNoticeInBulletin+1,1,S.DDL_DEQClosed)</f>
        <v>41550</v>
      </c>
      <c r="AAH380" s="78">
        <f t="shared" ref="AAH380:AAH386" si="967">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68">NETWORKDAYS(G381,H381,S.DDL_DEQClosed)</f>
        <v>6</v>
      </c>
      <c r="F381" s="541">
        <f t="shared" ref="F381" ca="1" si="969">NETWORKDAYS(TODAY(),H381)</f>
        <v>83</v>
      </c>
      <c r="G381" s="491">
        <v>41610</v>
      </c>
      <c r="H381" s="491">
        <v>41617</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61"/>
        <v>1</v>
      </c>
      <c r="AAF381" s="113"/>
      <c r="AAG381" s="78">
        <f t="shared" si="966"/>
        <v>41550</v>
      </c>
      <c r="AAH381" s="78">
        <f t="shared" si="967"/>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62"/>
        <v>6</v>
      </c>
      <c r="F382" s="541">
        <f t="shared" ca="1" si="963"/>
        <v>88</v>
      </c>
      <c r="G382" s="491">
        <v>41617</v>
      </c>
      <c r="H382" s="491">
        <v>41624</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61"/>
        <v>1</v>
      </c>
      <c r="AAF382" s="113"/>
      <c r="AAG382" s="78">
        <f t="shared" si="966"/>
        <v>41550</v>
      </c>
      <c r="AAH382" s="78">
        <f t="shared" si="967"/>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6</v>
      </c>
      <c r="F383" s="541">
        <f t="shared" ca="1" si="963"/>
        <v>93</v>
      </c>
      <c r="G383" s="491">
        <v>41624</v>
      </c>
      <c r="H383" s="491">
        <v>41631</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61"/>
        <v>1</v>
      </c>
      <c r="AAF383" s="113"/>
      <c r="AAG383" s="78">
        <f t="shared" si="966"/>
        <v>41550</v>
      </c>
      <c r="AAH383" s="78">
        <f t="shared" si="967"/>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0</v>
      </c>
      <c r="F384" s="541">
        <f t="shared" ca="1" si="963"/>
        <v>-29644</v>
      </c>
      <c r="G384" s="491"/>
      <c r="H384" s="491"/>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61"/>
        <v>1</v>
      </c>
      <c r="AAF384" s="113"/>
      <c r="AAG384" s="78">
        <f t="shared" si="966"/>
        <v>41550</v>
      </c>
      <c r="AAH384" s="78">
        <f t="shared" si="967"/>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0</v>
      </c>
      <c r="F385" s="541">
        <f t="shared" ca="1" si="963"/>
        <v>-29644</v>
      </c>
      <c r="G385" s="491"/>
      <c r="H385" s="491"/>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61"/>
        <v>1</v>
      </c>
      <c r="AAF385" s="113"/>
      <c r="AAG385" s="78">
        <f t="shared" si="966"/>
        <v>41550</v>
      </c>
      <c r="AAH385" s="78">
        <f t="shared" si="967"/>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2</v>
      </c>
      <c r="F386" s="541">
        <f t="shared" ca="1" si="963"/>
        <v>98</v>
      </c>
      <c r="G386" s="491">
        <v>41635</v>
      </c>
      <c r="H386" s="491">
        <v>41638</v>
      </c>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61"/>
        <v>1</v>
      </c>
      <c r="AAF386" s="113"/>
      <c r="AAG386" s="78">
        <f t="shared" si="966"/>
        <v>41550</v>
      </c>
      <c r="AAH386" s="78">
        <f t="shared" si="967"/>
        <v>41676</v>
      </c>
      <c r="AAI386" s="77"/>
      <c r="AAJ386" s="57"/>
      <c r="AAK386" s="57"/>
      <c r="AAL386" s="57"/>
      <c r="AAM386" s="113"/>
      <c r="AAN386"/>
      <c r="AAT386" s="23"/>
      <c r="AAU386" s="44"/>
    </row>
    <row r="387" spans="1:732" ht="15" customHeight="1" outlineLevel="1">
      <c r="A387" s="610"/>
      <c r="B387" s="736" t="s">
        <v>224</v>
      </c>
      <c r="C387" s="736"/>
      <c r="D387" s="736"/>
      <c r="E387" s="736"/>
      <c r="F387" s="736"/>
      <c r="G387" s="736"/>
      <c r="H387" s="736"/>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61"/>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61"/>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70">NETWORKDAYS(G389,H389,S.DDL_DEQClosed)</f>
        <v>1</v>
      </c>
      <c r="F389" s="541">
        <f t="shared" ref="F389" ca="1" si="971">NETWORKDAYS(TODAY(),H389)</f>
        <v>98</v>
      </c>
      <c r="G389" s="491">
        <f t="shared" ref="G389:H389" si="972">AAG389</f>
        <v>41638</v>
      </c>
      <c r="H389" s="497">
        <f t="shared" si="972"/>
        <v>41638</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61"/>
        <v>1</v>
      </c>
      <c r="AAF389" s="113"/>
      <c r="AAG389" s="78">
        <f>H386</f>
        <v>41638</v>
      </c>
      <c r="AAH389" s="78">
        <f>G389</f>
        <v>41638</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58" t="s">
        <v>111</v>
      </c>
      <c r="C391" s="758"/>
      <c r="D391" s="758"/>
      <c r="E391" s="758"/>
      <c r="F391" s="758"/>
      <c r="G391" s="758"/>
      <c r="H391" s="758"/>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128</v>
      </c>
      <c r="G393" s="329">
        <f>AAG393</f>
        <v>41530</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41530</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73">NETWORKDAYS(G395,H395,S.DDL_DEQClosed)</f>
        <v>4</v>
      </c>
      <c r="F395" s="541">
        <f t="shared" ref="F395" ca="1" si="974">NETWORKDAYS(TODAY(),H395)</f>
        <v>102</v>
      </c>
      <c r="G395" s="479">
        <v>41638</v>
      </c>
      <c r="H395" s="479">
        <v>41642</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5">S.SubmitNoticeToSOS</f>
        <v>41530</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6">NETWORKDAYS(G406,H406,S.DDL_DEQClosed)</f>
        <v>6</v>
      </c>
      <c r="F406" s="541">
        <f t="shared" ref="F406" ca="1" si="977">NETWORKDAYS(TODAY(),H406)</f>
        <v>107</v>
      </c>
      <c r="G406" s="479">
        <v>41642</v>
      </c>
      <c r="H406" s="479">
        <v>41649</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41530</v>
      </c>
      <c r="AAH406" s="78">
        <f t="shared" ref="AAH406" si="978">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79">NETWORKDAYS(G415,H415,S.DDL_DEQClosed)</f>
        <v>3</v>
      </c>
      <c r="F415" s="541">
        <f t="shared" ref="F415" ca="1" si="980">NETWORKDAYS(TODAY(),H415)</f>
        <v>109</v>
      </c>
      <c r="G415" s="479">
        <v>41649</v>
      </c>
      <c r="H415" s="479">
        <v>41653</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81">S.SubmitNoticeToSOS</f>
        <v>41530</v>
      </c>
      <c r="AAH415" s="78">
        <f t="shared" ref="AAH415" si="982">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83">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83"/>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83"/>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5</v>
      </c>
      <c r="F421" s="541">
        <f t="shared" ref="F421:F424" ca="1" si="984">NETWORKDAYS(TODAY(),H421)</f>
        <v>114</v>
      </c>
      <c r="G421" s="479">
        <v>41653</v>
      </c>
      <c r="H421" s="479">
        <v>41660</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41653</v>
      </c>
      <c r="AAH421" s="78">
        <f>G421</f>
        <v>41653</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3</v>
      </c>
      <c r="F422" s="541">
        <f t="shared" ca="1" si="984"/>
        <v>116</v>
      </c>
      <c r="G422" s="479">
        <v>41660</v>
      </c>
      <c r="H422" s="479">
        <v>41662</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41660</v>
      </c>
      <c r="AAH422" s="78">
        <f>G422</f>
        <v>41660</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6</v>
      </c>
      <c r="F423" s="541">
        <f t="shared" ca="1" si="984"/>
        <v>121</v>
      </c>
      <c r="G423" s="479">
        <v>41662</v>
      </c>
      <c r="H423" s="479">
        <v>41669</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41662</v>
      </c>
      <c r="AAH423" s="78">
        <f>G423</f>
        <v>41662</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3</v>
      </c>
      <c r="F424" s="541">
        <f t="shared" ca="1" si="984"/>
        <v>123</v>
      </c>
      <c r="G424" s="479">
        <v>41669</v>
      </c>
      <c r="H424" s="479">
        <v>41673</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41669</v>
      </c>
      <c r="AAH424" s="78">
        <f>G424</f>
        <v>41669</v>
      </c>
      <c r="AAI424" s="77"/>
      <c r="AAJ424" s="57"/>
      <c r="AAK424" s="57"/>
      <c r="AAL424" s="57"/>
      <c r="AAM424" s="113"/>
      <c r="AAN424"/>
      <c r="AAT424" s="23"/>
      <c r="AAU424" s="44"/>
    </row>
    <row r="425" spans="1:723" ht="15" customHeight="1" outlineLevel="1">
      <c r="A425" s="610"/>
      <c r="B425" s="736" t="s">
        <v>225</v>
      </c>
      <c r="C425" s="736"/>
      <c r="D425" s="736"/>
      <c r="E425" s="736"/>
      <c r="F425" s="736"/>
      <c r="G425" s="736"/>
      <c r="H425" s="736"/>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60" t="s">
        <v>349</v>
      </c>
      <c r="C427" s="760"/>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5">NETWORKDAYS(TODAY(),H428)</f>
        <v>107</v>
      </c>
      <c r="G428" s="479">
        <v>41649</v>
      </c>
      <c r="H428" s="477">
        <f t="shared" ref="G428:H439" si="986">AAH428</f>
        <v>41649</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41673</v>
      </c>
      <c r="AAH428" s="78">
        <f>G428</f>
        <v>41649</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5"/>
        <v>107</v>
      </c>
      <c r="G429" s="479">
        <f t="shared" ref="G429" si="987">AAG429</f>
        <v>41649</v>
      </c>
      <c r="H429" s="477">
        <f t="shared" si="986"/>
        <v>41649</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41649</v>
      </c>
      <c r="AAH429" s="78">
        <f>G429</f>
        <v>41649</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88">NETWORKDAYS(TODAY(),H430)</f>
        <v>112</v>
      </c>
      <c r="G430" s="477">
        <f t="shared" si="986"/>
        <v>41656</v>
      </c>
      <c r="H430" s="533">
        <v>41656</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41656</v>
      </c>
      <c r="AAH430" s="78">
        <f>WORKDAY(G429-1,3,S.DDL_DEQClosed)</f>
        <v>41653</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6</v>
      </c>
      <c r="F431" s="541">
        <f t="shared" ref="F431" ca="1" si="989">NETWORKDAYS(TODAY(),H431)</f>
        <v>122</v>
      </c>
      <c r="G431" s="479">
        <v>41663</v>
      </c>
      <c r="H431" s="420">
        <v>41670</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41656</v>
      </c>
      <c r="AAH431" s="78">
        <f>G431</f>
        <v>41663</v>
      </c>
      <c r="AAI431" s="77"/>
      <c r="AAJ431" s="57"/>
      <c r="AAK431" s="57"/>
      <c r="AAL431" s="57"/>
      <c r="AAM431" s="113"/>
      <c r="AAN431"/>
      <c r="AAT431" s="23"/>
      <c r="AAU431" s="44"/>
    </row>
    <row r="432" spans="1:723" ht="15" customHeight="1" outlineLevel="1">
      <c r="A432" s="610"/>
      <c r="B432" s="759" t="s">
        <v>225</v>
      </c>
      <c r="C432" s="759"/>
      <c r="D432" s="759"/>
      <c r="E432" s="759"/>
      <c r="F432" s="759"/>
      <c r="G432" s="759"/>
      <c r="H432" s="759"/>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90">NETWORKDAYS(TODAY(),H433)</f>
        <v>125</v>
      </c>
      <c r="G433" s="516">
        <v>41675</v>
      </c>
      <c r="H433" s="405">
        <f>AAH433</f>
        <v>41675</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41670</v>
      </c>
      <c r="AAH433" s="78">
        <f>G433</f>
        <v>41675</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126</v>
      </c>
      <c r="G434" s="497">
        <f t="shared" ref="G434:H434" si="991">AAG434</f>
        <v>41676</v>
      </c>
      <c r="H434" s="517">
        <f t="shared" si="991"/>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129</v>
      </c>
      <c r="G435" s="516">
        <f t="shared" si="986"/>
        <v>41676</v>
      </c>
      <c r="H435" s="516">
        <f t="shared" si="986"/>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16</v>
      </c>
      <c r="F436" s="541">
        <f ca="1">NETWORKDAYS(TODAY(),H436)</f>
        <v>145</v>
      </c>
      <c r="G436" s="516">
        <v>41681</v>
      </c>
      <c r="H436" s="516">
        <v>41703</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41530</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145</v>
      </c>
      <c r="G438" s="516">
        <f t="shared" si="986"/>
        <v>41703</v>
      </c>
      <c r="H438" s="516">
        <f t="shared" si="986"/>
        <v>41703</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41703</v>
      </c>
      <c r="AAH438" s="78">
        <f>G438</f>
        <v>41703</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10</v>
      </c>
      <c r="F439" s="541">
        <f ca="1">NETWORKDAYS(TODAY(),H439)</f>
        <v>154</v>
      </c>
      <c r="G439" s="516">
        <f t="shared" si="986"/>
        <v>41703</v>
      </c>
      <c r="H439" s="516">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41703</v>
      </c>
      <c r="AAH439" s="78">
        <f>G439</f>
        <v>41703</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58" t="s">
        <v>234</v>
      </c>
      <c r="C444" s="758"/>
      <c r="D444" s="758"/>
      <c r="E444" s="758"/>
      <c r="F444" s="758"/>
      <c r="G444" s="758"/>
      <c r="H444" s="758"/>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92">NETWORKDAYS(G449,H449,S.DDL_DEQClosed)</f>
        <v>1</v>
      </c>
      <c r="F449" s="407">
        <f t="shared" ref="F449:F464" ca="1" si="993">NETWORKDAYS(TODAY(),H449)</f>
        <v>155</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f t="shared" ref="E454" si="994">NETWORKDAYS(G454,H454,S.DDL_DEQClosed)</f>
        <v>108</v>
      </c>
      <c r="F454" s="407">
        <f ca="1">NETWORKDAYS(TODAY(),H454)</f>
        <v>-2</v>
      </c>
      <c r="G454" s="404">
        <f>AAG454</f>
        <v>41345</v>
      </c>
      <c r="H454" s="404">
        <f>AAH454</f>
        <v>41500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41500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92"/>
        <v>1</v>
      </c>
      <c r="F458" s="407">
        <f t="shared" ca="1" si="993"/>
        <v>198</v>
      </c>
      <c r="G458" s="516">
        <f t="shared" ref="G458:H464" si="995">AAG458</f>
        <v>41778</v>
      </c>
      <c r="H458" s="404">
        <f t="shared" si="995"/>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996">S.BANNER.PostEQCStart</f>
        <v>41778</v>
      </c>
      <c r="AAH458" s="78">
        <f t="shared" ref="AAH458:AAH464" si="997">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92"/>
        <v>1</v>
      </c>
      <c r="F459" s="407">
        <f t="shared" ca="1" si="993"/>
        <v>198</v>
      </c>
      <c r="G459" s="516">
        <f t="shared" si="995"/>
        <v>41778</v>
      </c>
      <c r="H459" s="404">
        <f t="shared" si="995"/>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996"/>
        <v>41778</v>
      </c>
      <c r="AAH459" s="78">
        <f t="shared" si="997"/>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998">NETWORKDAYS(G460,H460,S.DDL_DEQClosed)</f>
        <v>1</v>
      </c>
      <c r="F460" s="407">
        <f t="shared" ref="F460" ca="1" si="999">NETWORKDAYS(TODAY(),H460)</f>
        <v>198</v>
      </c>
      <c r="G460" s="516">
        <f t="shared" ref="G460" si="1000">AAG460</f>
        <v>41778</v>
      </c>
      <c r="H460" s="404">
        <f t="shared" ref="H460" si="1001">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996"/>
        <v>41778</v>
      </c>
      <c r="AAH460" s="78">
        <f t="shared" si="997"/>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92"/>
        <v>1</v>
      </c>
      <c r="F461" s="407">
        <f t="shared" ca="1" si="993"/>
        <v>198</v>
      </c>
      <c r="G461" s="516">
        <f t="shared" si="995"/>
        <v>41778</v>
      </c>
      <c r="H461" s="404">
        <f t="shared" si="995"/>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996"/>
        <v>41778</v>
      </c>
      <c r="AAH461" s="78">
        <f t="shared" si="997"/>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92"/>
        <v>1</v>
      </c>
      <c r="F462" s="407">
        <f t="shared" ca="1" si="993"/>
        <v>198</v>
      </c>
      <c r="G462" s="516">
        <f t="shared" si="995"/>
        <v>41778</v>
      </c>
      <c r="H462" s="404">
        <f t="shared" si="995"/>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996"/>
        <v>41778</v>
      </c>
      <c r="AAH462" s="78">
        <f t="shared" si="997"/>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92"/>
        <v>1</v>
      </c>
      <c r="F463" s="407">
        <f t="shared" ca="1" si="993"/>
        <v>198</v>
      </c>
      <c r="G463" s="516">
        <f t="shared" si="995"/>
        <v>41778</v>
      </c>
      <c r="H463" s="404">
        <f t="shared" si="995"/>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996"/>
        <v>41778</v>
      </c>
      <c r="AAH463" s="78">
        <f t="shared" si="997"/>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92"/>
        <v>1</v>
      </c>
      <c r="F464" s="407">
        <f t="shared" ca="1" si="993"/>
        <v>198</v>
      </c>
      <c r="G464" s="516">
        <f t="shared" si="995"/>
        <v>41778</v>
      </c>
      <c r="H464" s="404">
        <f t="shared" si="995"/>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996"/>
        <v>41778</v>
      </c>
      <c r="AAH464" s="78">
        <f t="shared" si="997"/>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1002">NETWORKDAYS(G466,H466,S.DDL_DEQClosed)</f>
        <v>1</v>
      </c>
      <c r="F466" s="407">
        <f t="shared" ref="F466" ca="1" si="1003">NETWORKDAYS(TODAY(),H466)</f>
        <v>157</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1004">NETWORKDAYS(G467,H467,S.DDL_DEQClosed)</f>
        <v>1</v>
      </c>
      <c r="F467" s="407">
        <f t="shared" ref="F467" ca="1" si="1005">NETWORKDAYS(TODAY(),H467)</f>
        <v>157</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06">NETWORKDAYS(G470,H470,S.DDL_DEQClosed)</f>
        <v>228</v>
      </c>
      <c r="F470" s="418">
        <f ca="1">NETWORKDAYS(TODAY(),H470)</f>
        <v>126</v>
      </c>
      <c r="G470" s="420">
        <f>AAG470</f>
        <v>41345</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07">NETWORKDAYS(G475,H475,S.DDL_DEQClosed)</f>
        <v>1</v>
      </c>
      <c r="F475" s="407">
        <f t="shared" ref="F475" ca="1" si="1008">NETWORKDAYS(TODAY(),H475)</f>
        <v>198</v>
      </c>
      <c r="G475" s="491">
        <f t="shared" ref="G475:H475" si="1009">AAG475</f>
        <v>41778</v>
      </c>
      <c r="H475" s="491">
        <f t="shared" si="1009"/>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$H$344</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formatRows="0" insertHyperlinks="0"/>
  <mergeCells count="141">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N3:QO3"/>
    <mergeCell ref="RI3:RJ3"/>
    <mergeCell ref="RL3:RM3"/>
    <mergeCell ref="RO3:RP3"/>
    <mergeCell ref="OK3:OL3"/>
    <mergeCell ref="PG3:PH3"/>
    <mergeCell ref="PJ3:PK3"/>
    <mergeCell ref="PM3:PN3"/>
    <mergeCell ref="QH3:QI3"/>
    <mergeCell ref="NJ3:NK3"/>
    <mergeCell ref="OE3:OF3"/>
    <mergeCell ref="OH3:OI3"/>
    <mergeCell ref="LD3:LE3"/>
    <mergeCell ref="LG3:LH3"/>
    <mergeCell ref="MB3:MC3"/>
    <mergeCell ref="ME3:MF3"/>
    <mergeCell ref="MH3:MI3"/>
    <mergeCell ref="QK3:QL3"/>
    <mergeCell ref="KE3:KF3"/>
    <mergeCell ref="LA3:LB3"/>
    <mergeCell ref="HU3:HV3"/>
    <mergeCell ref="HX3:HY3"/>
    <mergeCell ref="IA3:IB3"/>
    <mergeCell ref="IW3:IX3"/>
    <mergeCell ref="IZ3:JA3"/>
    <mergeCell ref="ND3:NE3"/>
    <mergeCell ref="NG3:NH3"/>
    <mergeCell ref="GZ3:HA3"/>
    <mergeCell ref="DW3:DX3"/>
    <mergeCell ref="ER3:ES3"/>
    <mergeCell ref="EU3:EV3"/>
    <mergeCell ref="EX3:EY3"/>
    <mergeCell ref="FS3:FT3"/>
    <mergeCell ref="JC3:JD3"/>
    <mergeCell ref="JY3:JZ3"/>
    <mergeCell ref="KB3:KC3"/>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BK6:ABQ6"/>
    <mergeCell ref="AAS20:AAS21"/>
    <mergeCell ref="B31:D31"/>
    <mergeCell ref="B28:D28"/>
    <mergeCell ref="B95:H95"/>
    <mergeCell ref="B81:G81"/>
    <mergeCell ref="E43:E44"/>
    <mergeCell ref="D29:E29"/>
    <mergeCell ref="AAO20:AAO21"/>
    <mergeCell ref="AAP20:AAP21"/>
    <mergeCell ref="AAQ20:AAQ21"/>
    <mergeCell ref="AAR20:AAR21"/>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45" yWindow="40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WORKDAY(S.PublicNoticeInBulletin+13,1,S.DDL_EQCMeeting)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G389 H428 H238:H239 G225:H229 G239 G244 H449 G461:H464 G466:H466 G475:H475 H446 H332 H311 G251 G393 H467 H434:H435 G429 G435 G438:H438 G285 G91:H94 G108:H108 G124:H126 G97:H104 G110:H114 G118:H119 G116:H116 H372 H214 G458:H459 G242 G243 G265 G266 G311 G439 H371"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ca055a0419b00ae00f3f179f997cac2">
  <xsd:schema xmlns:xsd="http://www.w3.org/2001/XMLSchema" xmlns:xs="http://www.w3.org/2001/XMLSchema" xmlns:p="http://schemas.microsoft.com/office/2006/metadata/properties" xmlns:ns2="$ListId:docs;" targetNamespace="http://schemas.microsoft.com/office/2006/metadata/properties" ma:root="true" ma:fieldsID="291afde8ec1f010d6d2732eaa1a364b6"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6402D562-FAEE-48E5-BB6D-BB08057AC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GEberso</cp:lastModifiedBy>
  <cp:lastPrinted>2013-03-08T20:27:01Z</cp:lastPrinted>
  <dcterms:created xsi:type="dcterms:W3CDTF">2012-04-11T21:44:01Z</dcterms:created>
  <dcterms:modified xsi:type="dcterms:W3CDTF">2013-08-15T23:08:07Z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y fmtid="{D5CDD505-2E9C-101B-9397-08002B2CF9AE}" pid="3" name="_CheckOutSrcUrl">
    <vt:lpwstr>http://deqsps/programs/rulemaking/aq/neshap/docs/1-Planning/SCHEDULE.xlsx</vt:lpwstr>
  </property>
</Properties>
</file>