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4912" windowHeight="1207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0" i="1"/>
  <c r="E10"/>
  <c r="F10"/>
  <c r="G10"/>
  <c r="H10"/>
  <c r="I10"/>
  <c r="J10"/>
  <c r="K10"/>
  <c r="L10"/>
  <c r="B18"/>
  <c r="C18"/>
  <c r="D18"/>
  <c r="E18"/>
  <c r="F18"/>
  <c r="G18"/>
  <c r="H18"/>
  <c r="I18"/>
  <c r="J18"/>
  <c r="K18"/>
  <c r="L18"/>
  <c r="C10"/>
  <c r="D8"/>
  <c r="E8"/>
  <c r="F8"/>
  <c r="G8"/>
  <c r="H8"/>
  <c r="I8"/>
  <c r="J8"/>
  <c r="K8"/>
  <c r="L8"/>
  <c r="B16"/>
  <c r="C16"/>
  <c r="D16"/>
  <c r="E16"/>
  <c r="F16"/>
  <c r="G16"/>
  <c r="H16"/>
  <c r="I16"/>
  <c r="J16"/>
  <c r="K16"/>
  <c r="L16"/>
  <c r="D9"/>
  <c r="E9"/>
  <c r="F9"/>
  <c r="G9"/>
  <c r="H9"/>
  <c r="I9"/>
  <c r="J9"/>
  <c r="K9"/>
  <c r="L9"/>
  <c r="B17"/>
  <c r="C17"/>
  <c r="D17"/>
  <c r="E17"/>
  <c r="F17"/>
  <c r="G17"/>
  <c r="H17"/>
  <c r="I17"/>
  <c r="J17"/>
  <c r="K17"/>
  <c r="L17"/>
  <c r="C9"/>
  <c r="C8"/>
  <c r="D6"/>
  <c r="E6"/>
  <c r="F6"/>
  <c r="G6"/>
  <c r="H6"/>
  <c r="I6"/>
  <c r="J6"/>
  <c r="K6"/>
  <c r="L6"/>
  <c r="B14"/>
  <c r="C14"/>
  <c r="D14"/>
  <c r="E14"/>
  <c r="F14"/>
  <c r="G14"/>
  <c r="H14"/>
  <c r="I14"/>
  <c r="J14"/>
  <c r="K14"/>
  <c r="L14"/>
  <c r="C6"/>
</calcChain>
</file>

<file path=xl/sharedStrings.xml><?xml version="1.0" encoding="utf-8"?>
<sst xmlns="http://schemas.openxmlformats.org/spreadsheetml/2006/main" count="18" uniqueCount="8">
  <si>
    <t>lb/mmbtu</t>
  </si>
  <si>
    <t>% O2</t>
  </si>
  <si>
    <t>gr/dscf</t>
  </si>
  <si>
    <t>wood bark - .13 lb/MMBtu</t>
  </si>
  <si>
    <t>wood bark - .15 lb/MMBtu</t>
  </si>
  <si>
    <t>wood bark - .18 lb/MMBtu</t>
  </si>
  <si>
    <t>oil - 0.13 lb/MMBtu</t>
  </si>
  <si>
    <t>CONVERSION of lb/MMBtu to gr/dscf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</si>
</sst>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ill="1"/>
    <xf numFmtId="0" fontId="1" fillId="0" borderId="0" xfId="0" applyFont="1" applyFill="1"/>
    <xf numFmtId="9" fontId="0" fillId="0" borderId="0" xfId="0" applyNumberFormat="1" applyFill="1"/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0" fontId="0" fillId="0" borderId="2" xfId="0" applyFill="1" applyBorder="1"/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8"/>
  <sheetViews>
    <sheetView tabSelected="1" workbookViewId="0">
      <selection activeCell="D1" sqref="D1"/>
    </sheetView>
  </sheetViews>
  <sheetFormatPr defaultRowHeight="14.4"/>
  <cols>
    <col min="1" max="1" width="23.109375" style="1" customWidth="1"/>
    <col min="2" max="2" width="8.88671875" style="1"/>
    <col min="3" max="3" width="10" style="1" bestFit="1" customWidth="1"/>
    <col min="4" max="16384" width="8.88671875" style="1"/>
  </cols>
  <sheetData>
    <row r="1" spans="1:23" ht="18">
      <c r="D1" s="7" t="s">
        <v>7</v>
      </c>
    </row>
    <row r="2" spans="1:23">
      <c r="C2" s="1" t="s">
        <v>0</v>
      </c>
      <c r="D2" s="1" t="s">
        <v>0</v>
      </c>
      <c r="E2" s="1" t="s">
        <v>0</v>
      </c>
    </row>
    <row r="3" spans="1:23">
      <c r="C3" s="2">
        <v>0.13</v>
      </c>
      <c r="D3" s="1">
        <v>0.15</v>
      </c>
      <c r="E3" s="1">
        <v>0.18</v>
      </c>
    </row>
    <row r="4" spans="1:23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>
      <c r="A5" s="4"/>
      <c r="B5" s="4" t="s">
        <v>1</v>
      </c>
      <c r="C5" s="4">
        <v>0</v>
      </c>
      <c r="D5" s="4">
        <v>1</v>
      </c>
      <c r="E5" s="4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4">
        <v>8</v>
      </c>
      <c r="L5" s="4">
        <v>9</v>
      </c>
    </row>
    <row r="6" spans="1:23">
      <c r="A6" s="4" t="s">
        <v>6</v>
      </c>
      <c r="B6" s="4" t="s">
        <v>2</v>
      </c>
      <c r="C6" s="4">
        <f>$C$3*7000/9190*(20.95-C5)/20.95</f>
        <v>9.902067464635475E-2</v>
      </c>
      <c r="D6" s="4">
        <f>$C$3*7000/9190*(20.95-D5)/20.95</f>
        <v>9.429415079688673E-2</v>
      </c>
      <c r="E6" s="4">
        <f>$C$3*7000/9190*(20.95-E5)/20.95</f>
        <v>8.9567626947418724E-2</v>
      </c>
      <c r="F6" s="4">
        <f>$C$3*7000/9190*(20.95-F5)/20.95</f>
        <v>8.4841103097950718E-2</v>
      </c>
      <c r="G6" s="4">
        <f>$C$3*7000/9190*(20.95-G5)/20.95</f>
        <v>8.0114579248482712E-2</v>
      </c>
      <c r="H6" s="4">
        <f>$C$3*7000/9190*(20.95-H5)/20.95</f>
        <v>7.5388055399014706E-2</v>
      </c>
      <c r="I6" s="4">
        <f>$C$3*7000/9190*(20.95-I5)/20.95</f>
        <v>7.0661531549546686E-2</v>
      </c>
      <c r="J6" s="4">
        <f>$C$3*7000/9190*(20.95-J5)/20.95</f>
        <v>6.5935007700078693E-2</v>
      </c>
      <c r="K6" s="4">
        <f>$C$3*7000/9190*(20.95-K5)/20.95</f>
        <v>6.1208483850610687E-2</v>
      </c>
      <c r="L6" s="4">
        <f>$C$3*7000/9190*(20.95-L5)/20.95</f>
        <v>5.6481960001142681E-2</v>
      </c>
    </row>
    <row r="7" spans="1:2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23">
      <c r="A8" s="4" t="s">
        <v>3</v>
      </c>
      <c r="B8" s="4" t="s">
        <v>2</v>
      </c>
      <c r="C8" s="4">
        <f>$C$3*7000/9600*(20.95-C$5)/20.95</f>
        <v>9.4791666666666663E-2</v>
      </c>
      <c r="D8" s="4">
        <f>$C$3*7000/9600*(20.95-D$5)/20.95</f>
        <v>9.0267004773269682E-2</v>
      </c>
      <c r="E8" s="4">
        <f>$C$3*7000/9600*(20.95-E$5)/20.95</f>
        <v>8.5742342879872716E-2</v>
      </c>
      <c r="F8" s="4">
        <f>$C$3*7000/9600*(20.95-F$5)/20.95</f>
        <v>8.1217680986475735E-2</v>
      </c>
      <c r="G8" s="4">
        <f>$C$3*7000/9600*(20.95-G$5)/20.95</f>
        <v>7.6693019093078754E-2</v>
      </c>
      <c r="H8" s="4">
        <f>$C$3*7000/9600*(20.95-H$5)/20.95</f>
        <v>7.2168357199681774E-2</v>
      </c>
      <c r="I8" s="4">
        <f>$C$3*7000/9600*(20.95-I$5)/20.95</f>
        <v>6.7643695306284807E-2</v>
      </c>
      <c r="J8" s="4">
        <f>$C$3*7000/9600*(20.95-J$5)/20.95</f>
        <v>6.3119033412887826E-2</v>
      </c>
      <c r="K8" s="4">
        <f>$C$3*7000/9600*(20.95-K$5)/20.95</f>
        <v>5.8594371519490852E-2</v>
      </c>
      <c r="L8" s="4">
        <f>$C$3*7000/9600*(20.95-L$5)/20.95</f>
        <v>5.4069709626093865E-2</v>
      </c>
    </row>
    <row r="9" spans="1:23">
      <c r="A9" s="4" t="s">
        <v>4</v>
      </c>
      <c r="B9" s="4" t="s">
        <v>2</v>
      </c>
      <c r="C9" s="4">
        <f>$D$3*7000/9600*(20.95-C$5)/20.95</f>
        <v>0.10937500000000001</v>
      </c>
      <c r="D9" s="4">
        <f>$D$3*7000/9600*(20.95-D$5)/20.95</f>
        <v>0.10415423627684965</v>
      </c>
      <c r="E9" s="4">
        <f>$D$3*7000/9600*(20.95-E$5)/20.95</f>
        <v>9.8933472553699289E-2</v>
      </c>
      <c r="F9" s="4">
        <f>$D$3*7000/9600*(20.95-F$5)/20.95</f>
        <v>9.3712708830548927E-2</v>
      </c>
      <c r="G9" s="4">
        <f>$D$3*7000/9600*(20.95-G$5)/20.95</f>
        <v>8.8491945107398565E-2</v>
      </c>
      <c r="H9" s="4">
        <f>$D$3*7000/9600*(20.95-H$5)/20.95</f>
        <v>8.3271181384248202E-2</v>
      </c>
      <c r="I9" s="4">
        <f>$D$3*7000/9600*(20.95-I$5)/20.95</f>
        <v>7.8050417661097854E-2</v>
      </c>
      <c r="J9" s="4">
        <f>$D$3*7000/9600*(20.95-J$5)/20.95</f>
        <v>7.2829653937947492E-2</v>
      </c>
      <c r="K9" s="4">
        <f>$D$3*7000/9600*(20.95-K$5)/20.95</f>
        <v>6.7608890214797129E-2</v>
      </c>
      <c r="L9" s="4">
        <f>$D$3*7000/9600*(20.95-L$5)/20.95</f>
        <v>6.2388126491646774E-2</v>
      </c>
    </row>
    <row r="10" spans="1:23">
      <c r="A10" s="4" t="s">
        <v>5</v>
      </c>
      <c r="B10" s="4" t="s">
        <v>2</v>
      </c>
      <c r="C10" s="4">
        <f>$E$3*7000/9600*(20.95-C$5)/20.95</f>
        <v>0.13125000000000001</v>
      </c>
      <c r="D10" s="4">
        <f>$E$3*7000/9600*(20.95-D$5)/20.95</f>
        <v>0.12498508353221958</v>
      </c>
      <c r="E10" s="4">
        <f>$E$3*7000/9600*(20.95-E$5)/20.95</f>
        <v>0.11872016706443915</v>
      </c>
      <c r="F10" s="4">
        <f>$E$3*7000/9600*(20.95-F$5)/20.95</f>
        <v>0.11245525059665872</v>
      </c>
      <c r="G10" s="4">
        <f>$E$3*7000/9600*(20.95-G$5)/20.95</f>
        <v>0.10619033412887828</v>
      </c>
      <c r="H10" s="4">
        <f>$E$3*7000/9600*(20.95-H$5)/20.95</f>
        <v>9.9925417661097846E-2</v>
      </c>
      <c r="I10" s="4">
        <f>$E$3*7000/9600*(20.95-I$5)/20.95</f>
        <v>9.3660501193317425E-2</v>
      </c>
      <c r="J10" s="4">
        <f>$E$3*7000/9600*(20.95-J$5)/20.95</f>
        <v>8.739558472553699E-2</v>
      </c>
      <c r="K10" s="4">
        <f>$E$3*7000/9600*(20.95-K$5)/20.95</f>
        <v>8.1130668257756569E-2</v>
      </c>
      <c r="L10" s="4">
        <f>$E$3*7000/9600*(20.95-L$5)/20.95</f>
        <v>7.4865751789976134E-2</v>
      </c>
    </row>
    <row r="13" spans="1:23">
      <c r="A13" s="5" t="s">
        <v>1</v>
      </c>
      <c r="B13" s="6">
        <v>10</v>
      </c>
      <c r="C13" s="4">
        <v>11</v>
      </c>
      <c r="D13" s="4">
        <v>12</v>
      </c>
      <c r="E13" s="4">
        <v>13</v>
      </c>
      <c r="F13" s="4">
        <v>14</v>
      </c>
      <c r="G13" s="4">
        <v>15</v>
      </c>
      <c r="H13" s="4">
        <v>16</v>
      </c>
      <c r="I13" s="4">
        <v>17</v>
      </c>
      <c r="J13" s="4">
        <v>18</v>
      </c>
      <c r="K13" s="4">
        <v>19</v>
      </c>
      <c r="L13" s="4">
        <v>20</v>
      </c>
    </row>
    <row r="14" spans="1:23">
      <c r="A14" s="4" t="s">
        <v>6</v>
      </c>
      <c r="B14" s="6">
        <f>$C$3*7000/9190*(20.95-B13)/20.95</f>
        <v>5.1755436151674668E-2</v>
      </c>
      <c r="C14" s="4">
        <f>$C$3*7000/9190*(20.95-C13)/20.95</f>
        <v>4.7028912302206662E-2</v>
      </c>
      <c r="D14" s="4">
        <f>$C$3*7000/9190*(20.95-D13)/20.95</f>
        <v>4.2302388452738655E-2</v>
      </c>
      <c r="E14" s="4">
        <f>$C$3*7000/9190*(20.95-E13)/20.95</f>
        <v>3.7575864603270649E-2</v>
      </c>
      <c r="F14" s="4">
        <f>$C$3*7000/9190*(20.95-F13)/20.95</f>
        <v>3.2849340753802643E-2</v>
      </c>
      <c r="G14" s="4">
        <f>$C$3*7000/9190*(20.95-G13)/20.95</f>
        <v>2.8122816904334633E-2</v>
      </c>
      <c r="H14" s="4">
        <f>$C$3*7000/9190*(20.95-H13)/20.95</f>
        <v>2.3396293054866627E-2</v>
      </c>
      <c r="I14" s="4">
        <f>$C$3*7000/9190*(20.95-I13)/20.95</f>
        <v>1.8669769205398624E-2</v>
      </c>
      <c r="J14" s="4">
        <f>$C$3*7000/9190*(20.95-J13)/20.95</f>
        <v>1.3943245355930617E-2</v>
      </c>
      <c r="K14" s="4">
        <f>$C$3*7000/9190*(20.95-K13)/20.95</f>
        <v>9.2167215064626103E-3</v>
      </c>
      <c r="L14" s="4">
        <f>$C$3*7000/9190*(20.95-L13)/20.95</f>
        <v>4.4901976569946024E-3</v>
      </c>
    </row>
    <row r="15" spans="1:23">
      <c r="A15" s="4"/>
      <c r="B15" s="6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23">
      <c r="A16" s="4" t="s">
        <v>3</v>
      </c>
      <c r="B16" s="6">
        <f>$C$3*7000/9600*(20.95-B$13)/20.95</f>
        <v>4.9545047732696891E-2</v>
      </c>
      <c r="C16" s="4">
        <f>$C$3*7000/9600*(20.95-C$13)/20.95</f>
        <v>4.5020385839299917E-2</v>
      </c>
      <c r="D16" s="4">
        <f>$C$3*7000/9600*(20.95-D$13)/20.95</f>
        <v>4.0495723945902937E-2</v>
      </c>
      <c r="E16" s="4">
        <f>$C$3*7000/9600*(20.95-E$13)/20.95</f>
        <v>3.5971062052505963E-2</v>
      </c>
      <c r="F16" s="4">
        <f>$C$3*7000/9600*(20.95-F$13)/20.95</f>
        <v>3.1446400159108989E-2</v>
      </c>
      <c r="G16" s="4">
        <f>$C$3*7000/9600*(20.95-G$13)/20.95</f>
        <v>2.6921738265712012E-2</v>
      </c>
      <c r="H16" s="4">
        <f>$C$3*7000/9600*(20.95-H$13)/20.95</f>
        <v>2.2397076372315031E-2</v>
      </c>
      <c r="I16" s="4">
        <f>$C$3*7000/9600*(20.95-I$13)/20.95</f>
        <v>1.7872414478918054E-2</v>
      </c>
      <c r="J16" s="4">
        <f>$C$3*7000/9600*(20.95-J$13)/20.95</f>
        <v>1.3347752585521079E-2</v>
      </c>
      <c r="K16" s="4">
        <f>$C$3*7000/9600*(20.95-K$13)/20.95</f>
        <v>8.8230906921241015E-3</v>
      </c>
      <c r="L16" s="4">
        <f>$C$3*7000/9600*(20.95-L$13)/20.95</f>
        <v>4.2984287987271252E-3</v>
      </c>
    </row>
    <row r="17" spans="1:12">
      <c r="A17" s="4" t="s">
        <v>4</v>
      </c>
      <c r="B17" s="6">
        <f>$D$3*7000/9600*(20.95-B$13)/20.95</f>
        <v>5.7167362768496419E-2</v>
      </c>
      <c r="C17" s="4">
        <f>$D$3*7000/9600*(20.95-C$13)/20.95</f>
        <v>5.1946599045346056E-2</v>
      </c>
      <c r="D17" s="4">
        <f>$D$3*7000/9600*(20.95-D$13)/20.95</f>
        <v>4.6725835322195701E-2</v>
      </c>
      <c r="E17" s="4">
        <f>$D$3*7000/9600*(20.95-E$13)/20.95</f>
        <v>4.1505071599045339E-2</v>
      </c>
      <c r="F17" s="4">
        <f>$D$3*7000/9600*(20.95-F$13)/20.95</f>
        <v>3.6284307875894983E-2</v>
      </c>
      <c r="G17" s="4">
        <f>$D$3*7000/9600*(20.95-G$13)/20.95</f>
        <v>3.1063544152744624E-2</v>
      </c>
      <c r="H17" s="4">
        <f>$D$3*7000/9600*(20.95-H$13)/20.95</f>
        <v>2.5842780429594266E-2</v>
      </c>
      <c r="I17" s="4">
        <f>$D$3*7000/9600*(20.95-I$13)/20.95</f>
        <v>2.062201670644391E-2</v>
      </c>
      <c r="J17" s="4">
        <f>$D$3*7000/9600*(20.95-J$13)/20.95</f>
        <v>1.5401252983293553E-2</v>
      </c>
      <c r="K17" s="4">
        <f>$D$3*7000/9600*(20.95-K$13)/20.95</f>
        <v>1.0180489260143194E-2</v>
      </c>
      <c r="L17" s="4">
        <f>$D$3*7000/9600*(20.95-L$13)/20.95</f>
        <v>4.9597255369928364E-3</v>
      </c>
    </row>
    <row r="18" spans="1:12">
      <c r="A18" s="4" t="s">
        <v>5</v>
      </c>
      <c r="B18" s="6">
        <f>$E$3*7000/9600*(20.95-B$13)/20.95</f>
        <v>6.8600835322195713E-2</v>
      </c>
      <c r="C18" s="4">
        <f>$E$3*7000/9600*(20.95-C$13)/20.95</f>
        <v>6.2335918854415279E-2</v>
      </c>
      <c r="D18" s="4">
        <f>$E$3*7000/9600*(20.95-D$13)/20.95</f>
        <v>5.6071002386634844E-2</v>
      </c>
      <c r="E18" s="4">
        <f>$E$3*7000/9600*(20.95-E$13)/20.95</f>
        <v>4.9806085918854416E-2</v>
      </c>
      <c r="F18" s="4">
        <f>$E$3*7000/9600*(20.95-F$13)/20.95</f>
        <v>4.3541169451073981E-2</v>
      </c>
      <c r="G18" s="4">
        <f>$E$3*7000/9600*(20.95-G$13)/20.95</f>
        <v>3.7276252983293554E-2</v>
      </c>
      <c r="H18" s="4">
        <f>$E$3*7000/9600*(20.95-H$13)/20.95</f>
        <v>3.1011336515513126E-2</v>
      </c>
      <c r="I18" s="4">
        <f>$E$3*7000/9600*(20.95-I$13)/20.95</f>
        <v>2.4746420047732691E-2</v>
      </c>
      <c r="J18" s="4">
        <f>$E$3*7000/9600*(20.95-J$13)/20.95</f>
        <v>1.8481503579952263E-2</v>
      </c>
      <c r="K18" s="4">
        <f>$E$3*7000/9600*(20.95-K$13)/20.95</f>
        <v>1.2216587112171835E-2</v>
      </c>
      <c r="L18" s="4">
        <f>$E$3*7000/9600*(20.95-L$13)/20.95</f>
        <v>5.951670644391404E-3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State of Oregon Department of Environmental Quality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PCAdmin</dc:creator>
  <cp:lastModifiedBy>jinahar</cp:lastModifiedBy>
  <cp:lastPrinted>2013-10-09T20:12:46Z</cp:lastPrinted>
  <dcterms:created xsi:type="dcterms:W3CDTF">2013-10-08T17:37:07Z</dcterms:created>
  <dcterms:modified xsi:type="dcterms:W3CDTF">2013-10-09T20:12:48Z</dcterms:modified>
</cp:coreProperties>
</file>