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4912" windowHeight="12072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23" i="1"/>
  <c r="E23"/>
  <c r="F23"/>
  <c r="G23"/>
  <c r="H23"/>
  <c r="I23"/>
  <c r="J23"/>
  <c r="K23"/>
  <c r="L23"/>
  <c r="D22"/>
  <c r="E22"/>
  <c r="F22"/>
  <c r="G22"/>
  <c r="H22"/>
  <c r="I22"/>
  <c r="J22"/>
  <c r="K22"/>
  <c r="L22"/>
  <c r="D20"/>
  <c r="E20"/>
  <c r="F20"/>
  <c r="G20"/>
  <c r="H20"/>
  <c r="I20"/>
  <c r="J20"/>
  <c r="K20"/>
  <c r="L20"/>
  <c r="C23"/>
  <c r="C22"/>
  <c r="C20"/>
  <c r="D13"/>
  <c r="E13"/>
  <c r="F13"/>
  <c r="G13"/>
  <c r="H13"/>
  <c r="I13"/>
  <c r="J13"/>
  <c r="K13"/>
  <c r="L13"/>
  <c r="D12"/>
  <c r="E12"/>
  <c r="F12"/>
  <c r="G12"/>
  <c r="H12"/>
  <c r="I12"/>
  <c r="J12"/>
  <c r="K12"/>
  <c r="L12"/>
  <c r="D10"/>
  <c r="E10"/>
  <c r="F10"/>
  <c r="G10"/>
  <c r="H10"/>
  <c r="I10"/>
  <c r="J10"/>
  <c r="K10"/>
  <c r="L10"/>
  <c r="C13"/>
  <c r="C12"/>
  <c r="C10"/>
  <c r="D11"/>
  <c r="E11"/>
  <c r="F11"/>
  <c r="G11"/>
  <c r="H11"/>
  <c r="I11"/>
  <c r="J11"/>
  <c r="K11"/>
  <c r="L11"/>
  <c r="C21"/>
  <c r="D21"/>
  <c r="E21"/>
  <c r="F21"/>
  <c r="G21"/>
  <c r="H21"/>
  <c r="I21"/>
  <c r="J21"/>
  <c r="K21"/>
  <c r="L21"/>
  <c r="C11"/>
  <c r="D8"/>
  <c r="E8"/>
  <c r="F8"/>
  <c r="G8"/>
  <c r="H8"/>
  <c r="I8"/>
  <c r="J8"/>
  <c r="K8"/>
  <c r="L8"/>
  <c r="C18"/>
  <c r="D18"/>
  <c r="E18"/>
  <c r="F18"/>
  <c r="G18"/>
  <c r="H18"/>
  <c r="I18"/>
  <c r="J18"/>
  <c r="K18"/>
  <c r="L18"/>
  <c r="D9"/>
  <c r="E9"/>
  <c r="F9"/>
  <c r="G9"/>
  <c r="H9"/>
  <c r="I9"/>
  <c r="J9"/>
  <c r="K9"/>
  <c r="L9"/>
  <c r="C19"/>
  <c r="D19"/>
  <c r="E19"/>
  <c r="F19"/>
  <c r="G19"/>
  <c r="H19"/>
  <c r="I19"/>
  <c r="J19"/>
  <c r="K19"/>
  <c r="L19"/>
  <c r="C9"/>
  <c r="C8"/>
  <c r="D6"/>
  <c r="E6"/>
  <c r="F6"/>
  <c r="G6"/>
  <c r="H6"/>
  <c r="I6"/>
  <c r="J6"/>
  <c r="K6"/>
  <c r="L6"/>
  <c r="B16"/>
  <c r="C16"/>
  <c r="D16"/>
  <c r="E16"/>
  <c r="F16"/>
  <c r="G16"/>
  <c r="H16"/>
  <c r="I16"/>
  <c r="J16"/>
  <c r="K16"/>
  <c r="L16"/>
  <c r="C6"/>
</calcChain>
</file>

<file path=xl/sharedStrings.xml><?xml version="1.0" encoding="utf-8"?>
<sst xmlns="http://schemas.openxmlformats.org/spreadsheetml/2006/main" count="38" uniqueCount="13">
  <si>
    <t>lb/mmbtu</t>
  </si>
  <si>
    <t>% O2</t>
  </si>
  <si>
    <t>gr/dscf</t>
  </si>
  <si>
    <t>wood bark - .13 lb/MMBtu</t>
  </si>
  <si>
    <t>wood bark - .15 lb/MMBtu</t>
  </si>
  <si>
    <t>wood bark - .18 lb/MMBtu</t>
  </si>
  <si>
    <t>oil - 0.13 lb/MMBtu</t>
  </si>
  <si>
    <t>CONVERSION of lb/MMBtu to gr/dscf</t>
  </si>
  <si>
    <r>
      <t>CO</t>
    </r>
    <r>
      <rPr>
        <vertAlign val="subscript"/>
        <sz val="11"/>
        <color theme="1"/>
        <rFont val="Calibri"/>
        <family val="2"/>
        <scheme val="minor"/>
      </rPr>
      <t xml:space="preserve">2 </t>
    </r>
    <r>
      <rPr>
        <sz val="11"/>
        <color theme="1"/>
        <rFont val="Calibri"/>
        <family val="2"/>
        <scheme val="minor"/>
      </rPr>
      <t>correction:</t>
    </r>
  </si>
  <si>
    <r>
      <t>gr/dscf * [12%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/ ( 20.9-8% 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)]</t>
    </r>
  </si>
  <si>
    <t>wood bark - .17 lb/MMBtu</t>
  </si>
  <si>
    <t>wood bark - .20 lb/MMBtu</t>
  </si>
  <si>
    <t>wood bark - .21 lb/MMBtu</t>
  </si>
</sst>
</file>

<file path=xl/styles.xml><?xml version="1.0" encoding="utf-8"?>
<styleSheet xmlns="http://schemas.openxmlformats.org/spreadsheetml/2006/main">
  <numFmts count="1">
    <numFmt numFmtId="164" formatCode="0.00000"/>
  </numFmts>
  <fonts count="4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Fill="1"/>
    <xf numFmtId="9" fontId="0" fillId="0" borderId="0" xfId="0" applyNumberFormat="1" applyFill="1"/>
    <xf numFmtId="0" fontId="0" fillId="0" borderId="1" xfId="0" applyFill="1" applyBorder="1"/>
    <xf numFmtId="0" fontId="0" fillId="0" borderId="1" xfId="0" applyFill="1" applyBorder="1" applyAlignment="1">
      <alignment horizontal="right"/>
    </xf>
    <xf numFmtId="0" fontId="0" fillId="0" borderId="2" xfId="0" applyFill="1" applyBorder="1"/>
    <xf numFmtId="0" fontId="1" fillId="0" borderId="0" xfId="0" applyFont="1" applyFill="1"/>
    <xf numFmtId="0" fontId="0" fillId="0" borderId="0" xfId="0" applyFill="1" applyBorder="1"/>
    <xf numFmtId="2" fontId="0" fillId="0" borderId="0" xfId="0" applyNumberFormat="1" applyFill="1"/>
    <xf numFmtId="164" fontId="0" fillId="0" borderId="1" xfId="0" applyNumberFormat="1" applyFill="1" applyBorder="1"/>
    <xf numFmtId="0" fontId="0" fillId="2" borderId="1" xfId="0" applyFill="1" applyBorder="1"/>
    <xf numFmtId="164" fontId="0" fillId="2" borderId="1" xfId="0" applyNumberFormat="1" applyFill="1" applyBorder="1"/>
    <xf numFmtId="0" fontId="3" fillId="0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6"/>
  <sheetViews>
    <sheetView tabSelected="1" workbookViewId="0">
      <selection activeCell="F28" sqref="F28"/>
    </sheetView>
  </sheetViews>
  <sheetFormatPr defaultRowHeight="14.4"/>
  <cols>
    <col min="1" max="1" width="23.109375" style="1" customWidth="1"/>
    <col min="2" max="2" width="8.88671875" style="1"/>
    <col min="3" max="3" width="10" style="1" bestFit="1" customWidth="1"/>
    <col min="4" max="16384" width="8.88671875" style="1"/>
  </cols>
  <sheetData>
    <row r="1" spans="1:23" ht="18">
      <c r="D1" s="6" t="s">
        <v>7</v>
      </c>
    </row>
    <row r="2" spans="1:23"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</row>
    <row r="3" spans="1:23">
      <c r="C3" s="12">
        <v>0.13</v>
      </c>
      <c r="D3" s="1">
        <v>0.15</v>
      </c>
      <c r="E3" s="1">
        <v>0.17</v>
      </c>
      <c r="F3" s="1">
        <v>0.18</v>
      </c>
      <c r="G3" s="8">
        <v>0.2</v>
      </c>
      <c r="H3" s="1">
        <v>0.21</v>
      </c>
    </row>
    <row r="4" spans="1:23"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>
      <c r="A5" s="3"/>
      <c r="B5" s="3" t="s">
        <v>1</v>
      </c>
      <c r="C5" s="3">
        <v>0</v>
      </c>
      <c r="D5" s="3">
        <v>1</v>
      </c>
      <c r="E5" s="3">
        <v>2</v>
      </c>
      <c r="F5" s="3">
        <v>3</v>
      </c>
      <c r="G5" s="3">
        <v>4</v>
      </c>
      <c r="H5" s="3">
        <v>5</v>
      </c>
      <c r="I5" s="3">
        <v>6</v>
      </c>
      <c r="J5" s="3">
        <v>7</v>
      </c>
      <c r="K5" s="10">
        <v>8</v>
      </c>
      <c r="L5" s="3">
        <v>9</v>
      </c>
    </row>
    <row r="6" spans="1:23">
      <c r="A6" s="3" t="s">
        <v>6</v>
      </c>
      <c r="B6" s="3" t="s">
        <v>2</v>
      </c>
      <c r="C6" s="9">
        <f t="shared" ref="C6:L6" si="0">$C$3*7000/9190*(20.95-C5)/20.95</f>
        <v>9.902067464635475E-2</v>
      </c>
      <c r="D6" s="9">
        <f t="shared" si="0"/>
        <v>9.429415079688673E-2</v>
      </c>
      <c r="E6" s="9">
        <f t="shared" si="0"/>
        <v>8.9567626947418724E-2</v>
      </c>
      <c r="F6" s="9">
        <f t="shared" si="0"/>
        <v>8.4841103097950718E-2</v>
      </c>
      <c r="G6" s="9">
        <f t="shared" si="0"/>
        <v>8.0114579248482712E-2</v>
      </c>
      <c r="H6" s="9">
        <f t="shared" si="0"/>
        <v>7.5388055399014706E-2</v>
      </c>
      <c r="I6" s="9">
        <f t="shared" si="0"/>
        <v>7.0661531549546686E-2</v>
      </c>
      <c r="J6" s="9">
        <f t="shared" si="0"/>
        <v>6.5935007700078693E-2</v>
      </c>
      <c r="K6" s="11">
        <f t="shared" si="0"/>
        <v>6.1208483850610687E-2</v>
      </c>
      <c r="L6" s="9">
        <f t="shared" si="0"/>
        <v>5.6481960001142681E-2</v>
      </c>
    </row>
    <row r="7" spans="1:23">
      <c r="A7" s="3"/>
      <c r="B7" s="3"/>
      <c r="C7" s="9"/>
      <c r="D7" s="9"/>
      <c r="E7" s="9"/>
      <c r="F7" s="9"/>
      <c r="G7" s="9"/>
      <c r="H7" s="9"/>
      <c r="I7" s="9"/>
      <c r="J7" s="9"/>
      <c r="K7" s="11"/>
      <c r="L7" s="9"/>
    </row>
    <row r="8" spans="1:23">
      <c r="A8" s="3" t="s">
        <v>3</v>
      </c>
      <c r="B8" s="3" t="s">
        <v>2</v>
      </c>
      <c r="C8" s="9">
        <f t="shared" ref="C8:L8" si="1">$C$3*7000/9600*(20.95-C$5)/20.95</f>
        <v>9.4791666666666663E-2</v>
      </c>
      <c r="D8" s="9">
        <f t="shared" si="1"/>
        <v>9.0267004773269682E-2</v>
      </c>
      <c r="E8" s="9">
        <f t="shared" si="1"/>
        <v>8.5742342879872716E-2</v>
      </c>
      <c r="F8" s="9">
        <f t="shared" si="1"/>
        <v>8.1217680986475735E-2</v>
      </c>
      <c r="G8" s="9">
        <f t="shared" si="1"/>
        <v>7.6693019093078754E-2</v>
      </c>
      <c r="H8" s="9">
        <f t="shared" si="1"/>
        <v>7.2168357199681774E-2</v>
      </c>
      <c r="I8" s="9">
        <f t="shared" si="1"/>
        <v>6.7643695306284807E-2</v>
      </c>
      <c r="J8" s="9">
        <f t="shared" si="1"/>
        <v>6.3119033412887826E-2</v>
      </c>
      <c r="K8" s="11">
        <f t="shared" si="1"/>
        <v>5.8594371519490852E-2</v>
      </c>
      <c r="L8" s="9">
        <f t="shared" si="1"/>
        <v>5.4069709626093865E-2</v>
      </c>
    </row>
    <row r="9" spans="1:23">
      <c r="A9" s="3" t="s">
        <v>4</v>
      </c>
      <c r="B9" s="3" t="s">
        <v>2</v>
      </c>
      <c r="C9" s="9">
        <f t="shared" ref="C9:L10" si="2">$D$3*7000/9600*(20.95-C$5)/20.95</f>
        <v>0.10937500000000001</v>
      </c>
      <c r="D9" s="9">
        <f t="shared" si="2"/>
        <v>0.10415423627684965</v>
      </c>
      <c r="E9" s="9">
        <f t="shared" si="2"/>
        <v>9.8933472553699289E-2</v>
      </c>
      <c r="F9" s="9">
        <f t="shared" si="2"/>
        <v>9.3712708830548927E-2</v>
      </c>
      <c r="G9" s="9">
        <f t="shared" si="2"/>
        <v>8.8491945107398565E-2</v>
      </c>
      <c r="H9" s="9">
        <f t="shared" si="2"/>
        <v>8.3271181384248202E-2</v>
      </c>
      <c r="I9" s="9">
        <f t="shared" si="2"/>
        <v>7.8050417661097854E-2</v>
      </c>
      <c r="J9" s="9">
        <f t="shared" si="2"/>
        <v>7.2829653937947492E-2</v>
      </c>
      <c r="K9" s="11">
        <f t="shared" si="2"/>
        <v>6.7608890214797129E-2</v>
      </c>
      <c r="L9" s="9">
        <f t="shared" si="2"/>
        <v>6.2388126491646774E-2</v>
      </c>
    </row>
    <row r="10" spans="1:23">
      <c r="A10" s="3" t="s">
        <v>10</v>
      </c>
      <c r="B10" s="3" t="s">
        <v>2</v>
      </c>
      <c r="C10" s="9">
        <f>$E$3*7000/9600*(20.95-C$5)/20.95</f>
        <v>0.12395833333333332</v>
      </c>
      <c r="D10" s="9">
        <f t="shared" ref="D10:L10" si="3">$E$3*7000/9600*(20.95-D$5)/20.95</f>
        <v>0.11804146778042961</v>
      </c>
      <c r="E10" s="9">
        <f t="shared" si="3"/>
        <v>0.11212460222752586</v>
      </c>
      <c r="F10" s="9">
        <f t="shared" si="3"/>
        <v>0.10620773667462212</v>
      </c>
      <c r="G10" s="9">
        <f t="shared" si="3"/>
        <v>0.10029087112171838</v>
      </c>
      <c r="H10" s="9">
        <f t="shared" si="3"/>
        <v>9.4374005568814631E-2</v>
      </c>
      <c r="I10" s="9">
        <f t="shared" si="3"/>
        <v>8.8457140015910901E-2</v>
      </c>
      <c r="J10" s="9">
        <f t="shared" si="3"/>
        <v>8.2540274463007157E-2</v>
      </c>
      <c r="K10" s="11">
        <f t="shared" si="3"/>
        <v>7.6623408910103427E-2</v>
      </c>
      <c r="L10" s="9">
        <f t="shared" si="3"/>
        <v>7.0706543357199683E-2</v>
      </c>
    </row>
    <row r="11" spans="1:23">
      <c r="A11" s="3" t="s">
        <v>5</v>
      </c>
      <c r="B11" s="3" t="s">
        <v>2</v>
      </c>
      <c r="C11" s="9">
        <f>$F$3*7000/9600*(20.95-C$5)/20.95</f>
        <v>0.13125000000000001</v>
      </c>
      <c r="D11" s="9">
        <f>$F$3*7000/9600*(20.95-D$5)/20.95</f>
        <v>0.12498508353221958</v>
      </c>
      <c r="E11" s="9">
        <f>$F$3*7000/9600*(20.95-E$5)/20.95</f>
        <v>0.11872016706443915</v>
      </c>
      <c r="F11" s="9">
        <f>$F$3*7000/9600*(20.95-F$5)/20.95</f>
        <v>0.11245525059665872</v>
      </c>
      <c r="G11" s="9">
        <f>$F$3*7000/9600*(20.95-G$5)/20.95</f>
        <v>0.10619033412887828</v>
      </c>
      <c r="H11" s="9">
        <f>$F$3*7000/9600*(20.95-H$5)/20.95</f>
        <v>9.9925417661097846E-2</v>
      </c>
      <c r="I11" s="9">
        <f>$F$3*7000/9600*(20.95-I$5)/20.95</f>
        <v>9.3660501193317425E-2</v>
      </c>
      <c r="J11" s="9">
        <f>$F$3*7000/9600*(20.95-J$5)/20.95</f>
        <v>8.739558472553699E-2</v>
      </c>
      <c r="K11" s="11">
        <f>$F$3*7000/9600*(20.95-K$5)/20.95</f>
        <v>8.1130668257756569E-2</v>
      </c>
      <c r="L11" s="9">
        <f>$F$3*7000/9600*(20.95-L$5)/20.95</f>
        <v>7.4865751789976134E-2</v>
      </c>
    </row>
    <row r="12" spans="1:23">
      <c r="A12" s="3" t="s">
        <v>11</v>
      </c>
      <c r="B12" s="3" t="s">
        <v>2</v>
      </c>
      <c r="C12" s="9">
        <f>$G$3*7000/9600*(20.95-C$5)/20.95</f>
        <v>0.14583333333333334</v>
      </c>
      <c r="D12" s="9">
        <f t="shared" ref="D12:L12" si="4">$G$3*7000/9600*(20.95-D$5)/20.95</f>
        <v>0.13887231503579955</v>
      </c>
      <c r="E12" s="9">
        <f t="shared" si="4"/>
        <v>0.13191129673826571</v>
      </c>
      <c r="F12" s="9">
        <f t="shared" si="4"/>
        <v>0.12495027844073191</v>
      </c>
      <c r="G12" s="9">
        <f t="shared" si="4"/>
        <v>0.1179892601431981</v>
      </c>
      <c r="H12" s="9">
        <f t="shared" si="4"/>
        <v>0.11102824184566429</v>
      </c>
      <c r="I12" s="9">
        <f t="shared" si="4"/>
        <v>0.10406722354813047</v>
      </c>
      <c r="J12" s="9">
        <f t="shared" si="4"/>
        <v>9.7106205250596656E-2</v>
      </c>
      <c r="K12" s="11">
        <f t="shared" si="4"/>
        <v>9.0145186953062853E-2</v>
      </c>
      <c r="L12" s="9">
        <f t="shared" si="4"/>
        <v>8.3184168655529037E-2</v>
      </c>
    </row>
    <row r="13" spans="1:23">
      <c r="A13" s="3" t="s">
        <v>12</v>
      </c>
      <c r="B13" s="3" t="s">
        <v>2</v>
      </c>
      <c r="C13" s="9">
        <f>$H$3*7000/9600*(20.95-C$5)/20.95</f>
        <v>0.15312500000000001</v>
      </c>
      <c r="D13" s="9">
        <f t="shared" ref="D13:L13" si="5">$H$3*7000/9600*(20.95-D$5)/20.95</f>
        <v>0.14581593078758953</v>
      </c>
      <c r="E13" s="9">
        <f t="shared" si="5"/>
        <v>0.138506861575179</v>
      </c>
      <c r="F13" s="9">
        <f t="shared" si="5"/>
        <v>0.13119779236276849</v>
      </c>
      <c r="G13" s="9">
        <f t="shared" si="5"/>
        <v>0.12388872315035801</v>
      </c>
      <c r="H13" s="9">
        <f t="shared" si="5"/>
        <v>0.1165796539379475</v>
      </c>
      <c r="I13" s="9">
        <f t="shared" si="5"/>
        <v>0.109270584725537</v>
      </c>
      <c r="J13" s="9">
        <f t="shared" si="5"/>
        <v>0.1019615155131265</v>
      </c>
      <c r="K13" s="11">
        <f t="shared" si="5"/>
        <v>9.4652446300715995E-2</v>
      </c>
      <c r="L13" s="9">
        <f t="shared" si="5"/>
        <v>8.7343377088305488E-2</v>
      </c>
    </row>
    <row r="15" spans="1:23">
      <c r="A15" s="4" t="s">
        <v>1</v>
      </c>
      <c r="B15" s="5">
        <v>10</v>
      </c>
      <c r="C15" s="3">
        <v>11</v>
      </c>
      <c r="D15" s="3">
        <v>12</v>
      </c>
      <c r="E15" s="3">
        <v>13</v>
      </c>
      <c r="F15" s="3">
        <v>14</v>
      </c>
      <c r="G15" s="3">
        <v>15</v>
      </c>
      <c r="H15" s="3">
        <v>16</v>
      </c>
      <c r="I15" s="3">
        <v>17</v>
      </c>
      <c r="J15" s="3">
        <v>18</v>
      </c>
      <c r="K15" s="3">
        <v>19</v>
      </c>
      <c r="L15" s="3">
        <v>20</v>
      </c>
    </row>
    <row r="16" spans="1:23">
      <c r="A16" s="3" t="s">
        <v>6</v>
      </c>
      <c r="B16" s="5">
        <f t="shared" ref="B16:L16" si="6">$C$3*7000/9190*(20.95-B15)/20.95</f>
        <v>5.1755436151674668E-2</v>
      </c>
      <c r="C16" s="9">
        <f t="shared" si="6"/>
        <v>4.7028912302206662E-2</v>
      </c>
      <c r="D16" s="9">
        <f t="shared" si="6"/>
        <v>4.2302388452738655E-2</v>
      </c>
      <c r="E16" s="9">
        <f t="shared" si="6"/>
        <v>3.7575864603270649E-2</v>
      </c>
      <c r="F16" s="9">
        <f t="shared" si="6"/>
        <v>3.2849340753802643E-2</v>
      </c>
      <c r="G16" s="9">
        <f t="shared" si="6"/>
        <v>2.8122816904334633E-2</v>
      </c>
      <c r="H16" s="9">
        <f t="shared" si="6"/>
        <v>2.3396293054866627E-2</v>
      </c>
      <c r="I16" s="9">
        <f t="shared" si="6"/>
        <v>1.8669769205398624E-2</v>
      </c>
      <c r="J16" s="9">
        <f t="shared" si="6"/>
        <v>1.3943245355930617E-2</v>
      </c>
      <c r="K16" s="9">
        <f t="shared" si="6"/>
        <v>9.2167215064626103E-3</v>
      </c>
      <c r="L16" s="9">
        <f t="shared" si="6"/>
        <v>4.4901976569946024E-3</v>
      </c>
    </row>
    <row r="17" spans="1:12">
      <c r="A17" s="3"/>
      <c r="B17" s="5"/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12">
      <c r="A18" s="3" t="s">
        <v>3</v>
      </c>
      <c r="B18" s="3" t="s">
        <v>2</v>
      </c>
      <c r="C18" s="9">
        <f t="shared" ref="B18:L18" si="7">$C$3*7000/9600*(20.95-C$15)/20.95</f>
        <v>4.5020385839299917E-2</v>
      </c>
      <c r="D18" s="9">
        <f t="shared" si="7"/>
        <v>4.0495723945902937E-2</v>
      </c>
      <c r="E18" s="9">
        <f t="shared" si="7"/>
        <v>3.5971062052505963E-2</v>
      </c>
      <c r="F18" s="9">
        <f t="shared" si="7"/>
        <v>3.1446400159108989E-2</v>
      </c>
      <c r="G18" s="9">
        <f t="shared" si="7"/>
        <v>2.6921738265712012E-2</v>
      </c>
      <c r="H18" s="9">
        <f t="shared" si="7"/>
        <v>2.2397076372315031E-2</v>
      </c>
      <c r="I18" s="9">
        <f t="shared" si="7"/>
        <v>1.7872414478918054E-2</v>
      </c>
      <c r="J18" s="9">
        <f t="shared" si="7"/>
        <v>1.3347752585521079E-2</v>
      </c>
      <c r="K18" s="9">
        <f t="shared" si="7"/>
        <v>8.8230906921241015E-3</v>
      </c>
      <c r="L18" s="9">
        <f t="shared" si="7"/>
        <v>4.2984287987271252E-3</v>
      </c>
    </row>
    <row r="19" spans="1:12">
      <c r="A19" s="3" t="s">
        <v>4</v>
      </c>
      <c r="B19" s="3" t="s">
        <v>2</v>
      </c>
      <c r="C19" s="9">
        <f t="shared" ref="B19:L20" si="8">$D$3*7000/9600*(20.95-C$15)/20.95</f>
        <v>5.1946599045346056E-2</v>
      </c>
      <c r="D19" s="9">
        <f t="shared" si="8"/>
        <v>4.6725835322195701E-2</v>
      </c>
      <c r="E19" s="9">
        <f t="shared" si="8"/>
        <v>4.1505071599045339E-2</v>
      </c>
      <c r="F19" s="9">
        <f t="shared" si="8"/>
        <v>3.6284307875894983E-2</v>
      </c>
      <c r="G19" s="9">
        <f t="shared" si="8"/>
        <v>3.1063544152744624E-2</v>
      </c>
      <c r="H19" s="9">
        <f t="shared" si="8"/>
        <v>2.5842780429594266E-2</v>
      </c>
      <c r="I19" s="9">
        <f t="shared" si="8"/>
        <v>2.062201670644391E-2</v>
      </c>
      <c r="J19" s="9">
        <f t="shared" si="8"/>
        <v>1.5401252983293553E-2</v>
      </c>
      <c r="K19" s="9">
        <f t="shared" si="8"/>
        <v>1.0180489260143194E-2</v>
      </c>
      <c r="L19" s="9">
        <f t="shared" si="8"/>
        <v>4.9597255369928364E-3</v>
      </c>
    </row>
    <row r="20" spans="1:12">
      <c r="A20" s="3" t="s">
        <v>10</v>
      </c>
      <c r="B20" s="3" t="s">
        <v>2</v>
      </c>
      <c r="C20" s="9">
        <f>$E$3*7000/9600*(20.95-C$15)/20.95</f>
        <v>5.8872812251392209E-2</v>
      </c>
      <c r="D20" s="9">
        <f t="shared" ref="D20:L20" si="9">$E$3*7000/9600*(20.95-D$15)/20.95</f>
        <v>5.2955946698488465E-2</v>
      </c>
      <c r="E20" s="9">
        <f t="shared" si="9"/>
        <v>4.7039081145584721E-2</v>
      </c>
      <c r="F20" s="9">
        <f t="shared" si="9"/>
        <v>4.1122215592680984E-2</v>
      </c>
      <c r="G20" s="9">
        <f t="shared" si="9"/>
        <v>3.520535003977724E-2</v>
      </c>
      <c r="H20" s="9">
        <f t="shared" si="9"/>
        <v>2.9288484486873507E-2</v>
      </c>
      <c r="I20" s="9">
        <f t="shared" si="9"/>
        <v>2.3371618933969766E-2</v>
      </c>
      <c r="J20" s="9">
        <f t="shared" si="9"/>
        <v>1.7454753381066026E-2</v>
      </c>
      <c r="K20" s="9">
        <f t="shared" si="9"/>
        <v>1.1537887828162289E-2</v>
      </c>
      <c r="L20" s="9">
        <f t="shared" si="9"/>
        <v>5.6210222752585476E-3</v>
      </c>
    </row>
    <row r="21" spans="1:12">
      <c r="A21" s="3" t="s">
        <v>5</v>
      </c>
      <c r="B21" s="3" t="s">
        <v>2</v>
      </c>
      <c r="C21" s="9">
        <f>$F$3*7000/9600*(20.95-C$15)/20.95</f>
        <v>6.2335918854415279E-2</v>
      </c>
      <c r="D21" s="9">
        <f>$F$3*7000/9600*(20.95-D$15)/20.95</f>
        <v>5.6071002386634844E-2</v>
      </c>
      <c r="E21" s="9">
        <f>$F$3*7000/9600*(20.95-E$15)/20.95</f>
        <v>4.9806085918854416E-2</v>
      </c>
      <c r="F21" s="9">
        <f>$F$3*7000/9600*(20.95-F$15)/20.95</f>
        <v>4.3541169451073981E-2</v>
      </c>
      <c r="G21" s="9">
        <f>$F$3*7000/9600*(20.95-G$15)/20.95</f>
        <v>3.7276252983293554E-2</v>
      </c>
      <c r="H21" s="9">
        <f>$F$3*7000/9600*(20.95-H$15)/20.95</f>
        <v>3.1011336515513126E-2</v>
      </c>
      <c r="I21" s="9">
        <f>$F$3*7000/9600*(20.95-I$15)/20.95</f>
        <v>2.4746420047732691E-2</v>
      </c>
      <c r="J21" s="9">
        <f>$F$3*7000/9600*(20.95-J$15)/20.95</f>
        <v>1.8481503579952263E-2</v>
      </c>
      <c r="K21" s="9">
        <f>$F$3*7000/9600*(20.95-K$15)/20.95</f>
        <v>1.2216587112171835E-2</v>
      </c>
      <c r="L21" s="9">
        <f>$F$3*7000/9600*(20.95-L$15)/20.95</f>
        <v>5.951670644391404E-3</v>
      </c>
    </row>
    <row r="22" spans="1:12">
      <c r="A22" s="3" t="s">
        <v>11</v>
      </c>
      <c r="B22" s="3" t="s">
        <v>2</v>
      </c>
      <c r="C22" s="9">
        <f>$G$3*7000/9600*(20.95-C$15)/20.95</f>
        <v>6.9262132060461418E-2</v>
      </c>
      <c r="D22" s="9">
        <f t="shared" ref="D22:L22" si="10">$G$3*7000/9600*(20.95-D$15)/20.95</f>
        <v>6.2301113762927608E-2</v>
      </c>
      <c r="E22" s="9">
        <f t="shared" si="10"/>
        <v>5.5340095465393799E-2</v>
      </c>
      <c r="F22" s="9">
        <f t="shared" si="10"/>
        <v>4.8379077167859982E-2</v>
      </c>
      <c r="G22" s="9">
        <f t="shared" si="10"/>
        <v>4.1418058870326173E-2</v>
      </c>
      <c r="H22" s="9">
        <f t="shared" si="10"/>
        <v>3.4457040572792363E-2</v>
      </c>
      <c r="I22" s="9">
        <f t="shared" si="10"/>
        <v>2.7496022275258547E-2</v>
      </c>
      <c r="J22" s="9">
        <f t="shared" si="10"/>
        <v>2.0535003977724738E-2</v>
      </c>
      <c r="K22" s="9">
        <f t="shared" si="10"/>
        <v>1.3573985680190928E-2</v>
      </c>
      <c r="L22" s="9">
        <f t="shared" si="10"/>
        <v>6.6129673826571152E-3</v>
      </c>
    </row>
    <row r="23" spans="1:12">
      <c r="A23" s="3" t="s">
        <v>12</v>
      </c>
      <c r="B23" s="3" t="s">
        <v>2</v>
      </c>
      <c r="C23" s="9">
        <f>$H$3*7000/9600*(20.95-C$15)/20.95</f>
        <v>7.2725238663484487E-2</v>
      </c>
      <c r="D23" s="9">
        <f t="shared" ref="D23:L23" si="11">$H$3*7000/9600*(20.95-D$15)/20.95</f>
        <v>6.541616945107398E-2</v>
      </c>
      <c r="E23" s="9">
        <f t="shared" si="11"/>
        <v>5.8107100238663487E-2</v>
      </c>
      <c r="F23" s="9">
        <f t="shared" si="11"/>
        <v>5.0798031026252986E-2</v>
      </c>
      <c r="G23" s="9">
        <f t="shared" si="11"/>
        <v>4.3488961813842479E-2</v>
      </c>
      <c r="H23" s="9">
        <f t="shared" si="11"/>
        <v>3.6179892601431979E-2</v>
      </c>
      <c r="I23" s="9">
        <f t="shared" si="11"/>
        <v>2.8870823389021475E-2</v>
      </c>
      <c r="J23" s="9">
        <f t="shared" si="11"/>
        <v>2.1561754176610978E-2</v>
      </c>
      <c r="K23" s="9">
        <f t="shared" si="11"/>
        <v>1.4252684964200475E-2</v>
      </c>
      <c r="L23" s="9">
        <f t="shared" si="11"/>
        <v>6.9436157517899716E-3</v>
      </c>
    </row>
    <row r="25" spans="1:12" ht="15.6">
      <c r="A25" s="7" t="s">
        <v>8</v>
      </c>
      <c r="B25" s="1" t="s">
        <v>9</v>
      </c>
    </row>
    <row r="26" spans="1:12">
      <c r="A26" s="7"/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State of Oregon Department of Environmental Quality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PCAdmin</dc:creator>
  <cp:lastModifiedBy>jinahar</cp:lastModifiedBy>
  <cp:lastPrinted>2013-10-09T20:12:46Z</cp:lastPrinted>
  <dcterms:created xsi:type="dcterms:W3CDTF">2013-10-08T17:37:07Z</dcterms:created>
  <dcterms:modified xsi:type="dcterms:W3CDTF">2013-12-10T22:39:33Z</dcterms:modified>
</cp:coreProperties>
</file>