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270" windowWidth="19260" windowHeight="6405"/>
  </bookViews>
  <sheets>
    <sheet name="Fee Development" sheetId="3" r:id="rId1"/>
  </sheets>
  <calcPr calcId="125725"/>
</workbook>
</file>

<file path=xl/calcChain.xml><?xml version="1.0" encoding="utf-8"?>
<calcChain xmlns="http://schemas.openxmlformats.org/spreadsheetml/2006/main">
  <c r="M5" i="3"/>
  <c r="M6"/>
  <c r="M7"/>
  <c r="M8"/>
  <c r="M9"/>
  <c r="M10"/>
  <c r="M11"/>
  <c r="M12"/>
  <c r="M13"/>
  <c r="M14"/>
  <c r="M15"/>
  <c r="M16"/>
  <c r="M17"/>
  <c r="M18"/>
  <c r="M19"/>
  <c r="M4"/>
  <c r="L5"/>
  <c r="L6"/>
  <c r="L7"/>
  <c r="L8"/>
  <c r="L9"/>
  <c r="L10"/>
  <c r="L11"/>
  <c r="L12"/>
  <c r="L13"/>
  <c r="L14"/>
  <c r="L15"/>
  <c r="L16"/>
  <c r="L17"/>
  <c r="L18"/>
  <c r="L19"/>
  <c r="L4"/>
  <c r="K5"/>
  <c r="K6"/>
  <c r="K7"/>
  <c r="K8"/>
  <c r="K9"/>
  <c r="K10"/>
  <c r="K11"/>
  <c r="K12"/>
  <c r="K13"/>
  <c r="K14"/>
  <c r="K15"/>
  <c r="K16"/>
  <c r="K17"/>
  <c r="K18"/>
  <c r="K19"/>
  <c r="K4"/>
  <c r="J5"/>
  <c r="J6"/>
  <c r="J7"/>
  <c r="J8"/>
  <c r="J9"/>
  <c r="J10"/>
  <c r="J11"/>
  <c r="J12"/>
  <c r="J13"/>
  <c r="J14"/>
  <c r="J15"/>
  <c r="J16"/>
  <c r="J17"/>
  <c r="J18"/>
  <c r="J19"/>
  <c r="J4"/>
  <c r="I5"/>
  <c r="I6"/>
  <c r="I7"/>
  <c r="I8"/>
  <c r="I9"/>
  <c r="I10"/>
  <c r="I11"/>
  <c r="I12"/>
  <c r="I13"/>
  <c r="I14"/>
  <c r="I15"/>
  <c r="I16"/>
  <c r="I17"/>
  <c r="I18"/>
  <c r="I19"/>
  <c r="I4"/>
  <c r="H5"/>
  <c r="H6"/>
  <c r="H7"/>
  <c r="H8"/>
  <c r="H9"/>
  <c r="H10"/>
  <c r="H11"/>
  <c r="H12"/>
  <c r="H13"/>
  <c r="H14"/>
  <c r="H15"/>
  <c r="H16"/>
  <c r="H17"/>
  <c r="H18"/>
  <c r="H19"/>
  <c r="H4"/>
  <c r="I21"/>
  <c r="I26" s="1"/>
  <c r="I22"/>
  <c r="I27" s="1"/>
  <c r="I28" l="1"/>
</calcChain>
</file>

<file path=xl/sharedStrings.xml><?xml version="1.0" encoding="utf-8"?>
<sst xmlns="http://schemas.openxmlformats.org/spreadsheetml/2006/main" count="58" uniqueCount="43">
  <si>
    <t>Minor Modification</t>
  </si>
  <si>
    <t>N/A</t>
  </si>
  <si>
    <t>Type</t>
  </si>
  <si>
    <t>Type of Treatment System</t>
  </si>
  <si>
    <t>Base Annual Fee, 5 year permits</t>
  </si>
  <si>
    <t>Base Annual Fee, 10 year permits</t>
  </si>
  <si>
    <t>Major Modification</t>
  </si>
  <si>
    <t>Nondischarging lagoons</t>
  </si>
  <si>
    <t>E</t>
  </si>
  <si>
    <t>Lagoons that discharge to surface waters</t>
  </si>
  <si>
    <t>Db</t>
  </si>
  <si>
    <t>C2b</t>
  </si>
  <si>
    <t>C1b</t>
  </si>
  <si>
    <t>Bb</t>
  </si>
  <si>
    <t>Treatment systems other than lagoons</t>
  </si>
  <si>
    <t>Da</t>
  </si>
  <si>
    <t>C2a</t>
  </si>
  <si>
    <t>C1a</t>
  </si>
  <si>
    <t>Ba</t>
  </si>
  <si>
    <t>A3</t>
  </si>
  <si>
    <t>A2</t>
  </si>
  <si>
    <t>A1</t>
  </si>
  <si>
    <t>Septage alkaline stabilization facilities</t>
  </si>
  <si>
    <t>F</t>
  </si>
  <si>
    <t>MS4 Phase I</t>
  </si>
  <si>
    <t>UIC</t>
  </si>
  <si>
    <t xml:space="preserve">New Permit Application Fee </t>
  </si>
  <si>
    <t>Municipal Permit Fees</t>
  </si>
  <si>
    <t xml:space="preserve">Notes: </t>
  </si>
  <si>
    <t xml:space="preserve">* To develop major mofification fees for MS4 phase 1 and UIC, I was directed to use ~ 50% of new permit application fee.  This methodology would align the proposed major modification fees with existing major modification fees of other individual domestic permits.  </t>
  </si>
  <si>
    <t xml:space="preserve">Fee is greater than existing major modification fee </t>
  </si>
  <si>
    <t xml:space="preserve">Fee Development </t>
  </si>
  <si>
    <t xml:space="preserve">Proposed Fees </t>
  </si>
  <si>
    <t xml:space="preserve">Potenital revenue generated if each permit undergoes one major modification </t>
  </si>
  <si>
    <t>8 MS4 phase 1 permits</t>
  </si>
  <si>
    <t xml:space="preserve">61 UIC permits </t>
  </si>
  <si>
    <t>FY 2012-2013 Fees</t>
  </si>
  <si>
    <t xml:space="preserve">* I chose the 0.501 multiplier because none of the calculated fees (in column I) are greater than existing major modification fees (column F) based on permit type. </t>
  </si>
  <si>
    <t xml:space="preserve">Underground Injection Control </t>
  </si>
  <si>
    <t>Phase I</t>
  </si>
  <si>
    <t>Phase II</t>
  </si>
  <si>
    <t>Various</t>
  </si>
  <si>
    <t>Municipal Separate Storm Sewer System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</si>
</sst>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$&quot;#,##0.00"/>
  </numFmts>
  <fonts count="15">
    <font>
      <sz val="10"/>
      <name val="Arial"/>
    </font>
    <font>
      <sz val="12"/>
      <name val="Times New Roman"/>
      <family val="1"/>
    </font>
    <font>
      <sz val="12"/>
      <color indexed="12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12"/>
      <color indexed="17"/>
      <name val="Times New Roman"/>
      <family val="1"/>
    </font>
    <font>
      <sz val="12"/>
      <color indexed="17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2"/>
      <color rgb="FF00B050"/>
      <name val="Times New Roman"/>
      <family val="1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7" fillId="0" borderId="0" xfId="0" applyFont="1" applyAlignment="1"/>
    <xf numFmtId="164" fontId="7" fillId="0" borderId="0" xfId="0" applyNumberFormat="1" applyFont="1" applyAlignment="1"/>
    <xf numFmtId="0" fontId="8" fillId="0" borderId="0" xfId="0" applyFont="1"/>
    <xf numFmtId="0" fontId="1" fillId="2" borderId="1" xfId="0" applyFont="1" applyFill="1" applyBorder="1" applyAlignment="1">
      <alignment horizontal="center"/>
    </xf>
    <xf numFmtId="0" fontId="9" fillId="0" borderId="0" xfId="0" applyFont="1"/>
    <xf numFmtId="0" fontId="5" fillId="0" borderId="0" xfId="0" applyFont="1" applyBorder="1"/>
    <xf numFmtId="0" fontId="10" fillId="0" borderId="0" xfId="0" applyFont="1" applyAlignment="1"/>
    <xf numFmtId="0" fontId="11" fillId="0" borderId="0" xfId="0" applyFont="1"/>
    <xf numFmtId="164" fontId="11" fillId="0" borderId="0" xfId="0" applyNumberFormat="1" applyFont="1" applyAlignment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164" fontId="0" fillId="0" borderId="5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5" fontId="0" fillId="0" borderId="0" xfId="0" applyNumberFormat="1"/>
    <xf numFmtId="165" fontId="0" fillId="0" borderId="0" xfId="0" applyNumberFormat="1" applyFill="1"/>
    <xf numFmtId="0" fontId="1" fillId="0" borderId="0" xfId="0" applyFont="1" applyBorder="1" applyAlignment="1"/>
    <xf numFmtId="164" fontId="0" fillId="0" borderId="0" xfId="0" applyNumberFormat="1" applyBorder="1" applyAlignment="1">
      <alignment horizontal="right"/>
    </xf>
    <xf numFmtId="0" fontId="1" fillId="4" borderId="0" xfId="0" applyFont="1" applyFill="1" applyBorder="1" applyAlignment="1"/>
    <xf numFmtId="164" fontId="0" fillId="0" borderId="0" xfId="0" applyNumberFormat="1" applyFill="1" applyBorder="1" applyAlignment="1">
      <alignment horizontal="right"/>
    </xf>
    <xf numFmtId="0" fontId="4" fillId="3" borderId="1" xfId="0" applyFont="1" applyFill="1" applyBorder="1" applyAlignment="1"/>
    <xf numFmtId="164" fontId="12" fillId="3" borderId="1" xfId="0" applyNumberFormat="1" applyFont="1" applyFill="1" applyBorder="1" applyAlignment="1">
      <alignment horizontal="right"/>
    </xf>
    <xf numFmtId="164" fontId="12" fillId="3" borderId="12" xfId="0" applyNumberFormat="1" applyFont="1" applyFill="1" applyBorder="1" applyAlignment="1">
      <alignment horizontal="right"/>
    </xf>
    <xf numFmtId="165" fontId="0" fillId="0" borderId="4" xfId="0" applyNumberFormat="1" applyBorder="1"/>
    <xf numFmtId="165" fontId="0" fillId="0" borderId="0" xfId="0" applyNumberFormat="1" applyBorder="1"/>
    <xf numFmtId="165" fontId="0" fillId="0" borderId="6" xfId="0" applyNumberFormat="1" applyBorder="1"/>
    <xf numFmtId="165" fontId="0" fillId="4" borderId="6" xfId="0" applyNumberFormat="1" applyFill="1" applyBorder="1"/>
    <xf numFmtId="165" fontId="0" fillId="4" borderId="0" xfId="0" applyNumberFormat="1" applyFill="1" applyBorder="1"/>
    <xf numFmtId="165" fontId="12" fillId="3" borderId="0" xfId="0" applyNumberFormat="1" applyFont="1" applyFill="1" applyBorder="1"/>
    <xf numFmtId="165" fontId="0" fillId="0" borderId="14" xfId="0" applyNumberFormat="1" applyBorder="1"/>
    <xf numFmtId="165" fontId="12" fillId="3" borderId="15" xfId="0" applyNumberFormat="1" applyFont="1" applyFill="1" applyBorder="1"/>
    <xf numFmtId="165" fontId="0" fillId="0" borderId="15" xfId="0" applyNumberFormat="1" applyBorder="1"/>
    <xf numFmtId="165" fontId="0" fillId="0" borderId="19" xfId="0" applyNumberFormat="1" applyBorder="1"/>
    <xf numFmtId="165" fontId="13" fillId="3" borderId="2" xfId="0" applyNumberFormat="1" applyFont="1" applyFill="1" applyBorder="1"/>
    <xf numFmtId="165" fontId="13" fillId="3" borderId="1" xfId="0" applyNumberFormat="1" applyFont="1" applyFill="1" applyBorder="1"/>
    <xf numFmtId="0" fontId="6" fillId="0" borderId="20" xfId="0" applyFont="1" applyBorder="1"/>
    <xf numFmtId="164" fontId="0" fillId="0" borderId="20" xfId="0" applyNumberFormat="1" applyBorder="1"/>
    <xf numFmtId="0" fontId="6" fillId="0" borderId="20" xfId="0" applyFont="1" applyBorder="1" applyAlignment="1">
      <alignment wrapText="1"/>
    </xf>
    <xf numFmtId="0" fontId="6" fillId="0" borderId="21" xfId="0" applyFont="1" applyBorder="1" applyAlignment="1">
      <alignment horizontal="right"/>
    </xf>
    <xf numFmtId="0" fontId="0" fillId="0" borderId="21" xfId="0" applyBorder="1"/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/>
    <xf numFmtId="165" fontId="0" fillId="0" borderId="6" xfId="0" applyNumberFormat="1" applyFill="1" applyBorder="1"/>
    <xf numFmtId="0" fontId="1" fillId="0" borderId="1" xfId="0" applyFont="1" applyBorder="1" applyAlignment="1">
      <alignment wrapText="1"/>
    </xf>
    <xf numFmtId="0" fontId="1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14" fillId="3" borderId="3" xfId="0" applyNumberFormat="1" applyFont="1" applyFill="1" applyBorder="1" applyAlignment="1">
      <alignment wrapText="1"/>
    </xf>
    <xf numFmtId="0" fontId="12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9"/>
  <sheetViews>
    <sheetView tabSelected="1" zoomScaleNormal="100" zoomScaleSheetLayoutView="50" workbookViewId="0">
      <selection activeCell="C28" sqref="C28"/>
    </sheetView>
  </sheetViews>
  <sheetFormatPr defaultRowHeight="15.75"/>
  <cols>
    <col min="1" max="1" width="28.42578125" style="2" customWidth="1"/>
    <col min="2" max="2" width="10.140625" style="2" customWidth="1"/>
    <col min="3" max="3" width="11.28515625" style="6" customWidth="1"/>
    <col min="4" max="4" width="14.7109375" style="7" customWidth="1"/>
    <col min="5" max="5" width="14.5703125" style="8" bestFit="1" customWidth="1"/>
    <col min="6" max="6" width="10.85546875" style="6" customWidth="1"/>
    <col min="7" max="7" width="10.5703125" style="6" customWidth="1"/>
    <col min="8" max="12" width="14" customWidth="1"/>
    <col min="13" max="13" width="13.85546875" customWidth="1"/>
    <col min="16" max="16384" width="9.140625" style="1"/>
  </cols>
  <sheetData>
    <row r="1" spans="1:16" ht="16.5" thickBot="1">
      <c r="A1" s="12" t="s">
        <v>27</v>
      </c>
      <c r="C1" s="1"/>
      <c r="D1" s="13"/>
      <c r="E1" s="13"/>
      <c r="F1" s="13"/>
      <c r="G1" s="14"/>
      <c r="H1" s="11"/>
      <c r="I1" s="11"/>
      <c r="J1" s="11"/>
      <c r="K1" s="11"/>
      <c r="L1" s="11"/>
      <c r="M1" s="10"/>
      <c r="N1" s="10"/>
    </row>
    <row r="2" spans="1:16" ht="17.25" thickTop="1" thickBot="1">
      <c r="A2" s="1"/>
      <c r="B2" s="1"/>
      <c r="C2" s="55" t="s">
        <v>36</v>
      </c>
      <c r="D2" s="56"/>
      <c r="E2" s="56"/>
      <c r="F2" s="56"/>
      <c r="G2" s="57"/>
      <c r="H2" s="58" t="s">
        <v>31</v>
      </c>
      <c r="I2" s="56"/>
      <c r="J2" s="56"/>
      <c r="K2" s="56"/>
      <c r="L2" s="56"/>
      <c r="M2" s="57"/>
    </row>
    <row r="3" spans="1:16" ht="48.75" customHeight="1" thickTop="1" thickBot="1">
      <c r="A3" s="9" t="s">
        <v>3</v>
      </c>
      <c r="B3" s="9" t="s">
        <v>2</v>
      </c>
      <c r="C3" s="15" t="s">
        <v>26</v>
      </c>
      <c r="D3" s="16" t="s">
        <v>4</v>
      </c>
      <c r="E3" s="16" t="s">
        <v>5</v>
      </c>
      <c r="F3" s="16" t="s">
        <v>6</v>
      </c>
      <c r="G3" s="17" t="s">
        <v>0</v>
      </c>
      <c r="H3" s="50">
        <v>0.5</v>
      </c>
      <c r="I3" s="51">
        <v>0.501</v>
      </c>
      <c r="J3" s="51">
        <v>0.502</v>
      </c>
      <c r="K3" s="51">
        <v>0.503</v>
      </c>
      <c r="L3" s="51">
        <v>0.504</v>
      </c>
      <c r="M3" s="52">
        <v>0.505</v>
      </c>
      <c r="P3"/>
    </row>
    <row r="4" spans="1:16" ht="16.5" thickTop="1">
      <c r="A4" s="4" t="s">
        <v>7</v>
      </c>
      <c r="B4" s="4" t="s">
        <v>8</v>
      </c>
      <c r="C4" s="18">
        <v>3302</v>
      </c>
      <c r="D4" s="19" t="s">
        <v>1</v>
      </c>
      <c r="E4" s="19">
        <v>1054</v>
      </c>
      <c r="F4" s="19">
        <v>1691</v>
      </c>
      <c r="G4" s="20">
        <v>886</v>
      </c>
      <c r="H4" s="33">
        <f>C4*$H$3</f>
        <v>1651</v>
      </c>
      <c r="I4" s="34">
        <f>C4*$I$3</f>
        <v>1654.3019999999999</v>
      </c>
      <c r="J4" s="34">
        <f>C4*$J$3</f>
        <v>1657.604</v>
      </c>
      <c r="K4" s="34">
        <f>C4*$K$3</f>
        <v>1660.9059999999999</v>
      </c>
      <c r="L4" s="34">
        <f>C4*$L$3</f>
        <v>1664.2080000000001</v>
      </c>
      <c r="M4" s="35">
        <f>C4*$M$3</f>
        <v>1667.51</v>
      </c>
      <c r="P4"/>
    </row>
    <row r="5" spans="1:16">
      <c r="A5" s="54" t="s">
        <v>9</v>
      </c>
      <c r="B5" s="4" t="s">
        <v>10</v>
      </c>
      <c r="C5" s="18">
        <v>6521</v>
      </c>
      <c r="D5" s="19">
        <v>1264</v>
      </c>
      <c r="E5" s="19" t="s">
        <v>1</v>
      </c>
      <c r="F5" s="19">
        <v>3302</v>
      </c>
      <c r="G5" s="20">
        <v>886</v>
      </c>
      <c r="H5" s="33">
        <f t="shared" ref="H5:H19" si="0">C5*$H$3</f>
        <v>3260.5</v>
      </c>
      <c r="I5" s="34">
        <f t="shared" ref="I5:I19" si="1">C5*$I$3</f>
        <v>3267.0210000000002</v>
      </c>
      <c r="J5" s="34">
        <f t="shared" ref="J5:J19" si="2">C5*$J$3</f>
        <v>3273.5419999999999</v>
      </c>
      <c r="K5" s="34">
        <f t="shared" ref="K5:K19" si="3">C5*$K$3</f>
        <v>3280.0630000000001</v>
      </c>
      <c r="L5" s="34">
        <f t="shared" ref="L5:L19" si="4">C5*$L$3</f>
        <v>3286.5839999999998</v>
      </c>
      <c r="M5" s="53">
        <f t="shared" ref="M5:M19" si="5">C5*$M$3</f>
        <v>3293.105</v>
      </c>
      <c r="P5"/>
    </row>
    <row r="6" spans="1:16">
      <c r="A6" s="54"/>
      <c r="B6" s="4" t="s">
        <v>11</v>
      </c>
      <c r="C6" s="18">
        <v>32285</v>
      </c>
      <c r="D6" s="19">
        <v>3332</v>
      </c>
      <c r="E6" s="19" t="s">
        <v>1</v>
      </c>
      <c r="F6" s="19">
        <v>16182</v>
      </c>
      <c r="G6" s="20">
        <v>886</v>
      </c>
      <c r="H6" s="33">
        <f t="shared" si="0"/>
        <v>16142.5</v>
      </c>
      <c r="I6" s="34">
        <f t="shared" si="1"/>
        <v>16174.785</v>
      </c>
      <c r="J6" s="37">
        <f t="shared" si="2"/>
        <v>16207.07</v>
      </c>
      <c r="K6" s="37">
        <f t="shared" si="3"/>
        <v>16239.355</v>
      </c>
      <c r="L6" s="37">
        <f t="shared" si="4"/>
        <v>16271.64</v>
      </c>
      <c r="M6" s="36">
        <f t="shared" si="5"/>
        <v>16303.924999999999</v>
      </c>
      <c r="P6"/>
    </row>
    <row r="7" spans="1:16">
      <c r="A7" s="54"/>
      <c r="B7" s="4" t="s">
        <v>12</v>
      </c>
      <c r="C7" s="18">
        <v>32285</v>
      </c>
      <c r="D7" s="19">
        <v>4566</v>
      </c>
      <c r="E7" s="19" t="s">
        <v>1</v>
      </c>
      <c r="F7" s="19">
        <v>16182</v>
      </c>
      <c r="G7" s="20">
        <v>886</v>
      </c>
      <c r="H7" s="33">
        <f t="shared" si="0"/>
        <v>16142.5</v>
      </c>
      <c r="I7" s="34">
        <f t="shared" si="1"/>
        <v>16174.785</v>
      </c>
      <c r="J7" s="37">
        <f t="shared" si="2"/>
        <v>16207.07</v>
      </c>
      <c r="K7" s="37">
        <f t="shared" si="3"/>
        <v>16239.355</v>
      </c>
      <c r="L7" s="37">
        <f t="shared" si="4"/>
        <v>16271.64</v>
      </c>
      <c r="M7" s="36">
        <f t="shared" si="5"/>
        <v>16303.924999999999</v>
      </c>
      <c r="P7"/>
    </row>
    <row r="8" spans="1:16">
      <c r="A8" s="54"/>
      <c r="B8" s="4" t="s">
        <v>13</v>
      </c>
      <c r="C8" s="18">
        <v>32285</v>
      </c>
      <c r="D8" s="19">
        <v>6565</v>
      </c>
      <c r="E8" s="19" t="s">
        <v>1</v>
      </c>
      <c r="F8" s="19">
        <v>16182</v>
      </c>
      <c r="G8" s="20">
        <v>886</v>
      </c>
      <c r="H8" s="33">
        <f t="shared" si="0"/>
        <v>16142.5</v>
      </c>
      <c r="I8" s="34">
        <f t="shared" si="1"/>
        <v>16174.785</v>
      </c>
      <c r="J8" s="37">
        <f t="shared" si="2"/>
        <v>16207.07</v>
      </c>
      <c r="K8" s="37">
        <f t="shared" si="3"/>
        <v>16239.355</v>
      </c>
      <c r="L8" s="37">
        <f t="shared" si="4"/>
        <v>16271.64</v>
      </c>
      <c r="M8" s="36">
        <f t="shared" si="5"/>
        <v>16303.924999999999</v>
      </c>
      <c r="P8"/>
    </row>
    <row r="9" spans="1:16">
      <c r="A9" s="54" t="s">
        <v>14</v>
      </c>
      <c r="B9" s="4" t="s">
        <v>15</v>
      </c>
      <c r="C9" s="18">
        <v>6521</v>
      </c>
      <c r="D9" s="19">
        <v>1794</v>
      </c>
      <c r="E9" s="19">
        <v>1665</v>
      </c>
      <c r="F9" s="19">
        <v>3302</v>
      </c>
      <c r="G9" s="20">
        <v>886</v>
      </c>
      <c r="H9" s="33">
        <f t="shared" si="0"/>
        <v>3260.5</v>
      </c>
      <c r="I9" s="34">
        <f t="shared" si="1"/>
        <v>3267.0210000000002</v>
      </c>
      <c r="J9" s="34">
        <f t="shared" si="2"/>
        <v>3273.5419999999999</v>
      </c>
      <c r="K9" s="34">
        <f t="shared" si="3"/>
        <v>3280.0630000000001</v>
      </c>
      <c r="L9" s="34">
        <f t="shared" si="4"/>
        <v>3286.5839999999998</v>
      </c>
      <c r="M9" s="53">
        <f t="shared" si="5"/>
        <v>3293.105</v>
      </c>
      <c r="P9"/>
    </row>
    <row r="10" spans="1:16">
      <c r="A10" s="54"/>
      <c r="B10" s="4" t="s">
        <v>16</v>
      </c>
      <c r="C10" s="18">
        <v>32285</v>
      </c>
      <c r="D10" s="19">
        <v>5666</v>
      </c>
      <c r="E10" s="19">
        <v>4853</v>
      </c>
      <c r="F10" s="19">
        <v>16182</v>
      </c>
      <c r="G10" s="20">
        <v>886</v>
      </c>
      <c r="H10" s="33">
        <f t="shared" si="0"/>
        <v>16142.5</v>
      </c>
      <c r="I10" s="34">
        <f t="shared" si="1"/>
        <v>16174.785</v>
      </c>
      <c r="J10" s="37">
        <f t="shared" si="2"/>
        <v>16207.07</v>
      </c>
      <c r="K10" s="37">
        <f t="shared" si="3"/>
        <v>16239.355</v>
      </c>
      <c r="L10" s="37">
        <f t="shared" si="4"/>
        <v>16271.64</v>
      </c>
      <c r="M10" s="36">
        <f t="shared" si="5"/>
        <v>16303.924999999999</v>
      </c>
      <c r="P10"/>
    </row>
    <row r="11" spans="1:16">
      <c r="A11" s="54"/>
      <c r="B11" s="4" t="s">
        <v>17</v>
      </c>
      <c r="C11" s="18">
        <v>32285</v>
      </c>
      <c r="D11" s="19">
        <v>8348</v>
      </c>
      <c r="E11" s="19">
        <v>7536</v>
      </c>
      <c r="F11" s="19">
        <v>16182</v>
      </c>
      <c r="G11" s="20">
        <v>886</v>
      </c>
      <c r="H11" s="33">
        <f t="shared" si="0"/>
        <v>16142.5</v>
      </c>
      <c r="I11" s="34">
        <f t="shared" si="1"/>
        <v>16174.785</v>
      </c>
      <c r="J11" s="37">
        <f t="shared" si="2"/>
        <v>16207.07</v>
      </c>
      <c r="K11" s="37">
        <f t="shared" si="3"/>
        <v>16239.355</v>
      </c>
      <c r="L11" s="37">
        <f t="shared" si="4"/>
        <v>16271.64</v>
      </c>
      <c r="M11" s="36">
        <f t="shared" si="5"/>
        <v>16303.924999999999</v>
      </c>
      <c r="P11"/>
    </row>
    <row r="12" spans="1:16">
      <c r="A12" s="54"/>
      <c r="B12" s="4" t="s">
        <v>18</v>
      </c>
      <c r="C12" s="18">
        <v>32285</v>
      </c>
      <c r="D12" s="19">
        <v>12415</v>
      </c>
      <c r="E12" s="19">
        <v>11603</v>
      </c>
      <c r="F12" s="19">
        <v>16182</v>
      </c>
      <c r="G12" s="20">
        <v>886</v>
      </c>
      <c r="H12" s="33">
        <f t="shared" si="0"/>
        <v>16142.5</v>
      </c>
      <c r="I12" s="34">
        <f t="shared" si="1"/>
        <v>16174.785</v>
      </c>
      <c r="J12" s="37">
        <f t="shared" si="2"/>
        <v>16207.07</v>
      </c>
      <c r="K12" s="37">
        <f t="shared" si="3"/>
        <v>16239.355</v>
      </c>
      <c r="L12" s="37">
        <f t="shared" si="4"/>
        <v>16271.64</v>
      </c>
      <c r="M12" s="36">
        <f t="shared" si="5"/>
        <v>16303.924999999999</v>
      </c>
      <c r="P12"/>
    </row>
    <row r="13" spans="1:16">
      <c r="A13" s="54"/>
      <c r="B13" s="4" t="s">
        <v>19</v>
      </c>
      <c r="C13" s="18">
        <v>32285</v>
      </c>
      <c r="D13" s="19">
        <v>19366</v>
      </c>
      <c r="E13" s="19" t="s">
        <v>1</v>
      </c>
      <c r="F13" s="19">
        <v>16182</v>
      </c>
      <c r="G13" s="20">
        <v>886</v>
      </c>
      <c r="H13" s="33">
        <f t="shared" si="0"/>
        <v>16142.5</v>
      </c>
      <c r="I13" s="34">
        <f t="shared" si="1"/>
        <v>16174.785</v>
      </c>
      <c r="J13" s="37">
        <f t="shared" si="2"/>
        <v>16207.07</v>
      </c>
      <c r="K13" s="37">
        <f t="shared" si="3"/>
        <v>16239.355</v>
      </c>
      <c r="L13" s="37">
        <f t="shared" si="4"/>
        <v>16271.64</v>
      </c>
      <c r="M13" s="36">
        <f t="shared" si="5"/>
        <v>16303.924999999999</v>
      </c>
      <c r="P13"/>
    </row>
    <row r="14" spans="1:16">
      <c r="A14" s="54"/>
      <c r="B14" s="4" t="s">
        <v>20</v>
      </c>
      <c r="C14" s="18">
        <v>32285</v>
      </c>
      <c r="D14" s="19">
        <v>41090</v>
      </c>
      <c r="E14" s="19" t="s">
        <v>1</v>
      </c>
      <c r="F14" s="19">
        <v>16182</v>
      </c>
      <c r="G14" s="20">
        <v>886</v>
      </c>
      <c r="H14" s="33">
        <f t="shared" si="0"/>
        <v>16142.5</v>
      </c>
      <c r="I14" s="34">
        <f t="shared" si="1"/>
        <v>16174.785</v>
      </c>
      <c r="J14" s="37">
        <f t="shared" si="2"/>
        <v>16207.07</v>
      </c>
      <c r="K14" s="37">
        <f t="shared" si="3"/>
        <v>16239.355</v>
      </c>
      <c r="L14" s="37">
        <f t="shared" si="4"/>
        <v>16271.64</v>
      </c>
      <c r="M14" s="36">
        <f t="shared" si="5"/>
        <v>16303.924999999999</v>
      </c>
      <c r="P14"/>
    </row>
    <row r="15" spans="1:16">
      <c r="A15" s="54"/>
      <c r="B15" s="4" t="s">
        <v>21</v>
      </c>
      <c r="C15" s="18">
        <v>32285</v>
      </c>
      <c r="D15" s="19">
        <v>69915</v>
      </c>
      <c r="E15" s="19" t="s">
        <v>1</v>
      </c>
      <c r="F15" s="19">
        <v>16182</v>
      </c>
      <c r="G15" s="20">
        <v>886</v>
      </c>
      <c r="H15" s="33">
        <f t="shared" si="0"/>
        <v>16142.5</v>
      </c>
      <c r="I15" s="34">
        <f t="shared" si="1"/>
        <v>16174.785</v>
      </c>
      <c r="J15" s="37">
        <f t="shared" si="2"/>
        <v>16207.07</v>
      </c>
      <c r="K15" s="37">
        <f t="shared" si="3"/>
        <v>16239.355</v>
      </c>
      <c r="L15" s="37">
        <f t="shared" si="4"/>
        <v>16271.64</v>
      </c>
      <c r="M15" s="36">
        <f t="shared" si="5"/>
        <v>16303.924999999999</v>
      </c>
      <c r="P15"/>
    </row>
    <row r="16" spans="1:16" ht="31.5">
      <c r="A16" s="5" t="s">
        <v>22</v>
      </c>
      <c r="B16" s="5" t="s">
        <v>23</v>
      </c>
      <c r="C16" s="18">
        <v>886</v>
      </c>
      <c r="D16" s="19" t="s">
        <v>1</v>
      </c>
      <c r="E16" s="19">
        <v>363</v>
      </c>
      <c r="F16" s="19" t="s">
        <v>1</v>
      </c>
      <c r="G16" s="20">
        <v>402</v>
      </c>
      <c r="H16" s="33">
        <f t="shared" si="0"/>
        <v>443</v>
      </c>
      <c r="I16" s="34">
        <f t="shared" si="1"/>
        <v>443.88600000000002</v>
      </c>
      <c r="J16" s="34">
        <f t="shared" si="2"/>
        <v>444.77199999999999</v>
      </c>
      <c r="K16" s="34">
        <f t="shared" si="3"/>
        <v>445.65800000000002</v>
      </c>
      <c r="L16" s="34">
        <f t="shared" si="4"/>
        <v>446.54399999999998</v>
      </c>
      <c r="M16" s="35">
        <f t="shared" si="5"/>
        <v>447.43</v>
      </c>
      <c r="P16"/>
    </row>
    <row r="17" spans="1:16">
      <c r="A17" s="61" t="s">
        <v>42</v>
      </c>
      <c r="B17" s="30" t="s">
        <v>39</v>
      </c>
      <c r="C17" s="18">
        <v>17929</v>
      </c>
      <c r="D17" s="19">
        <v>4036</v>
      </c>
      <c r="E17" s="19" t="s">
        <v>1</v>
      </c>
      <c r="F17" s="31" t="s">
        <v>1</v>
      </c>
      <c r="G17" s="20">
        <v>1558</v>
      </c>
      <c r="H17" s="33">
        <f t="shared" si="0"/>
        <v>8964.5</v>
      </c>
      <c r="I17" s="38">
        <f t="shared" si="1"/>
        <v>8982.4290000000001</v>
      </c>
      <c r="J17" s="34">
        <f t="shared" si="2"/>
        <v>9000.3580000000002</v>
      </c>
      <c r="K17" s="34">
        <f t="shared" si="3"/>
        <v>9018.2870000000003</v>
      </c>
      <c r="L17" s="34">
        <f t="shared" si="4"/>
        <v>9036.2160000000003</v>
      </c>
      <c r="M17" s="35">
        <f t="shared" si="5"/>
        <v>9054.1450000000004</v>
      </c>
      <c r="P17"/>
    </row>
    <row r="18" spans="1:16">
      <c r="A18" s="62"/>
      <c r="B18" s="3" t="s">
        <v>40</v>
      </c>
      <c r="C18" s="18">
        <v>803</v>
      </c>
      <c r="D18" s="19">
        <v>826</v>
      </c>
      <c r="E18" s="19" t="s">
        <v>1</v>
      </c>
      <c r="F18" s="19" t="s">
        <v>1</v>
      </c>
      <c r="G18" s="20">
        <v>1558</v>
      </c>
      <c r="H18" s="33">
        <f t="shared" si="0"/>
        <v>401.5</v>
      </c>
      <c r="I18" s="34">
        <f t="shared" si="1"/>
        <v>402.303</v>
      </c>
      <c r="J18" s="34">
        <f t="shared" si="2"/>
        <v>403.10599999999999</v>
      </c>
      <c r="K18" s="34">
        <f t="shared" si="3"/>
        <v>403.90899999999999</v>
      </c>
      <c r="L18" s="34">
        <f t="shared" si="4"/>
        <v>404.71199999999999</v>
      </c>
      <c r="M18" s="35">
        <f t="shared" si="5"/>
        <v>405.51499999999999</v>
      </c>
      <c r="P18"/>
    </row>
    <row r="19" spans="1:16" ht="16.5" thickBot="1">
      <c r="A19" s="3" t="s">
        <v>38</v>
      </c>
      <c r="B19" s="30" t="s">
        <v>41</v>
      </c>
      <c r="C19" s="21">
        <v>10191</v>
      </c>
      <c r="D19" s="22" t="s">
        <v>1</v>
      </c>
      <c r="E19" s="22">
        <v>2096</v>
      </c>
      <c r="F19" s="32" t="s">
        <v>1</v>
      </c>
      <c r="G19" s="23">
        <v>886</v>
      </c>
      <c r="H19" s="39">
        <f t="shared" si="0"/>
        <v>5095.5</v>
      </c>
      <c r="I19" s="40">
        <f t="shared" si="1"/>
        <v>5105.6909999999998</v>
      </c>
      <c r="J19" s="41">
        <f t="shared" si="2"/>
        <v>5115.8819999999996</v>
      </c>
      <c r="K19" s="41">
        <f t="shared" si="3"/>
        <v>5126.0730000000003</v>
      </c>
      <c r="L19" s="41">
        <f t="shared" si="4"/>
        <v>5136.2640000000001</v>
      </c>
      <c r="M19" s="42">
        <f t="shared" si="5"/>
        <v>5146.4549999999999</v>
      </c>
      <c r="P19"/>
    </row>
    <row r="20" spans="1:16" ht="16.5" thickTop="1">
      <c r="A20" s="26"/>
      <c r="B20" s="26"/>
      <c r="C20" s="27"/>
      <c r="D20" s="27"/>
      <c r="E20" s="27"/>
      <c r="F20" s="29"/>
      <c r="G20" s="29"/>
      <c r="H20" s="25"/>
      <c r="I20" s="25"/>
      <c r="J20" s="24"/>
      <c r="K20" s="24"/>
      <c r="L20" s="24"/>
      <c r="M20" s="24"/>
      <c r="P20"/>
    </row>
    <row r="21" spans="1:16">
      <c r="A21" s="28"/>
      <c r="B21" s="26" t="s">
        <v>30</v>
      </c>
      <c r="C21" s="27"/>
      <c r="D21" s="27"/>
      <c r="E21" s="27"/>
      <c r="F21" s="29"/>
      <c r="G21" s="29"/>
      <c r="H21" s="59" t="s">
        <v>32</v>
      </c>
      <c r="I21" s="44">
        <f>ROUND(I17,0)</f>
        <v>8982</v>
      </c>
      <c r="J21" s="30" t="s">
        <v>24</v>
      </c>
      <c r="K21" s="24"/>
      <c r="L21" s="24"/>
      <c r="M21" s="24"/>
      <c r="P21"/>
    </row>
    <row r="22" spans="1:16">
      <c r="H22" s="60"/>
      <c r="I22" s="43">
        <f>ROUND(I19,0)</f>
        <v>5106</v>
      </c>
      <c r="J22" s="30" t="s">
        <v>25</v>
      </c>
    </row>
    <row r="23" spans="1:16">
      <c r="A23" s="1" t="s">
        <v>28</v>
      </c>
      <c r="B23" s="1"/>
    </row>
    <row r="24" spans="1:16">
      <c r="A24" s="1" t="s">
        <v>29</v>
      </c>
      <c r="B24" s="1"/>
    </row>
    <row r="25" spans="1:16" ht="16.5" thickBot="1">
      <c r="A25" s="1" t="s">
        <v>37</v>
      </c>
      <c r="B25" s="1"/>
    </row>
    <row r="26" spans="1:16" ht="16.5" thickBot="1">
      <c r="A26" s="1"/>
      <c r="B26" s="1"/>
      <c r="H26" s="45" t="s">
        <v>34</v>
      </c>
      <c r="I26" s="46">
        <f>I21*8</f>
        <v>71856</v>
      </c>
      <c r="J26" s="48"/>
    </row>
    <row r="27" spans="1:16" ht="16.5" thickBot="1">
      <c r="A27" s="1"/>
      <c r="B27" s="1"/>
      <c r="H27" s="45" t="s">
        <v>35</v>
      </c>
      <c r="I27" s="46">
        <f>I22*61</f>
        <v>311466</v>
      </c>
      <c r="J27" s="48"/>
    </row>
    <row r="28" spans="1:16" ht="90.75" thickBot="1">
      <c r="A28" s="1"/>
      <c r="B28" s="1"/>
      <c r="H28" s="47" t="s">
        <v>33</v>
      </c>
      <c r="I28" s="46">
        <f>SUM(I26:I27)</f>
        <v>383322</v>
      </c>
      <c r="J28" s="49"/>
    </row>
    <row r="29" spans="1:16">
      <c r="A29" s="1"/>
      <c r="B29" s="1"/>
    </row>
    <row r="30" spans="1:16">
      <c r="A30" s="1"/>
      <c r="B30" s="1"/>
    </row>
    <row r="31" spans="1:16">
      <c r="A31" s="1"/>
      <c r="B31" s="1"/>
    </row>
    <row r="32" spans="1:16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  <row r="47" spans="1:2">
      <c r="A47" s="1"/>
      <c r="B47" s="1"/>
    </row>
    <row r="48" spans="1:2">
      <c r="A48" s="1"/>
      <c r="B48" s="1"/>
    </row>
    <row r="49" spans="1:2">
      <c r="A49" s="1"/>
      <c r="B49" s="1"/>
    </row>
    <row r="50" spans="1:2">
      <c r="A50" s="1"/>
      <c r="B50" s="1"/>
    </row>
    <row r="51" spans="1:2">
      <c r="A51" s="1"/>
      <c r="B51" s="1"/>
    </row>
    <row r="52" spans="1:2">
      <c r="A52" s="1"/>
      <c r="B52" s="1"/>
    </row>
    <row r="53" spans="1:2">
      <c r="A53" s="1"/>
      <c r="B53" s="1"/>
    </row>
    <row r="54" spans="1:2">
      <c r="A54" s="1"/>
      <c r="B54" s="1"/>
    </row>
    <row r="55" spans="1:2">
      <c r="A55" s="1"/>
      <c r="B55" s="1"/>
    </row>
    <row r="56" spans="1:2">
      <c r="A56" s="1"/>
      <c r="B56" s="1"/>
    </row>
    <row r="57" spans="1:2">
      <c r="A57" s="1"/>
      <c r="B57" s="1"/>
    </row>
    <row r="58" spans="1:2">
      <c r="A58" s="1"/>
      <c r="B58" s="1"/>
    </row>
    <row r="59" spans="1:2">
      <c r="A59" s="1"/>
      <c r="B59" s="1"/>
    </row>
    <row r="60" spans="1:2">
      <c r="A60" s="1"/>
      <c r="B60" s="1"/>
    </row>
    <row r="61" spans="1:2">
      <c r="A61" s="1"/>
      <c r="B61" s="1"/>
    </row>
    <row r="62" spans="1:2">
      <c r="A62" s="1"/>
      <c r="B62" s="1"/>
    </row>
    <row r="63" spans="1:2">
      <c r="A63" s="1"/>
      <c r="B63" s="1"/>
    </row>
    <row r="64" spans="1:2">
      <c r="A64" s="1"/>
      <c r="B64" s="1"/>
    </row>
    <row r="65" spans="1:2">
      <c r="A65" s="1"/>
      <c r="B65" s="1"/>
    </row>
    <row r="66" spans="1:2">
      <c r="A66" s="1"/>
      <c r="B66" s="1"/>
    </row>
    <row r="67" spans="1:2">
      <c r="A67" s="1"/>
      <c r="B67" s="1"/>
    </row>
    <row r="68" spans="1:2">
      <c r="A68" s="1"/>
      <c r="B68" s="1"/>
    </row>
    <row r="69" spans="1:2">
      <c r="A69" s="1"/>
      <c r="B69" s="1"/>
    </row>
    <row r="70" spans="1:2">
      <c r="A70" s="1"/>
      <c r="B70" s="1"/>
    </row>
    <row r="71" spans="1:2">
      <c r="A71" s="1"/>
      <c r="B71" s="1"/>
    </row>
    <row r="72" spans="1:2">
      <c r="A72" s="1"/>
      <c r="B72" s="1"/>
    </row>
    <row r="73" spans="1:2">
      <c r="A73" s="1"/>
      <c r="B73" s="1"/>
    </row>
    <row r="74" spans="1:2">
      <c r="A74" s="1"/>
      <c r="B74" s="1"/>
    </row>
    <row r="75" spans="1:2">
      <c r="A75" s="1"/>
      <c r="B75" s="1"/>
    </row>
    <row r="76" spans="1:2">
      <c r="A76" s="1"/>
      <c r="B76" s="1"/>
    </row>
    <row r="77" spans="1:2">
      <c r="A77" s="1"/>
      <c r="B77" s="1"/>
    </row>
    <row r="78" spans="1:2">
      <c r="A78" s="1"/>
      <c r="B78" s="1"/>
    </row>
    <row r="79" spans="1:2">
      <c r="A79" s="1"/>
      <c r="B79" s="1"/>
    </row>
    <row r="80" spans="1:2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  <row r="169" spans="1:2">
      <c r="A169" s="1"/>
      <c r="B169" s="1"/>
    </row>
    <row r="170" spans="1:2">
      <c r="A170" s="1"/>
      <c r="B170" s="1"/>
    </row>
    <row r="171" spans="1:2">
      <c r="A171" s="1"/>
      <c r="B171" s="1"/>
    </row>
    <row r="172" spans="1:2">
      <c r="A172" s="1"/>
      <c r="B172" s="1"/>
    </row>
    <row r="173" spans="1:2">
      <c r="A173" s="1"/>
      <c r="B173" s="1"/>
    </row>
    <row r="174" spans="1:2">
      <c r="A174" s="1"/>
      <c r="B174" s="1"/>
    </row>
    <row r="175" spans="1:2">
      <c r="A175" s="1"/>
      <c r="B175" s="1"/>
    </row>
    <row r="176" spans="1:2">
      <c r="A176" s="1"/>
      <c r="B176" s="1"/>
    </row>
    <row r="177" spans="1:2">
      <c r="A177" s="1"/>
      <c r="B177" s="1"/>
    </row>
    <row r="178" spans="1:2">
      <c r="A178" s="1"/>
      <c r="B178" s="1"/>
    </row>
    <row r="179" spans="1:2">
      <c r="A179" s="1"/>
      <c r="B179" s="1"/>
    </row>
    <row r="180" spans="1:2">
      <c r="A180" s="1"/>
      <c r="B180" s="1"/>
    </row>
    <row r="181" spans="1:2">
      <c r="A181" s="1"/>
      <c r="B181" s="1"/>
    </row>
    <row r="182" spans="1:2">
      <c r="A182" s="1"/>
      <c r="B182" s="1"/>
    </row>
    <row r="183" spans="1:2">
      <c r="A183" s="1"/>
      <c r="B183" s="1"/>
    </row>
    <row r="184" spans="1:2">
      <c r="A184" s="1"/>
      <c r="B184" s="1"/>
    </row>
    <row r="185" spans="1:2">
      <c r="A185" s="1"/>
      <c r="B185" s="1"/>
    </row>
    <row r="186" spans="1:2">
      <c r="A186" s="1"/>
      <c r="B186" s="1"/>
    </row>
    <row r="187" spans="1:2">
      <c r="A187" s="1"/>
      <c r="B187" s="1"/>
    </row>
    <row r="188" spans="1:2">
      <c r="A188" s="1"/>
      <c r="B188" s="1"/>
    </row>
    <row r="189" spans="1:2">
      <c r="A189" s="1"/>
      <c r="B189" s="1"/>
    </row>
    <row r="190" spans="1:2">
      <c r="A190" s="1"/>
      <c r="B190" s="1"/>
    </row>
    <row r="191" spans="1:2">
      <c r="A191" s="1"/>
      <c r="B191" s="1"/>
    </row>
    <row r="192" spans="1:2">
      <c r="A192" s="1"/>
      <c r="B192" s="1"/>
    </row>
    <row r="193" spans="1:2">
      <c r="A193" s="1"/>
      <c r="B193" s="1"/>
    </row>
    <row r="194" spans="1:2">
      <c r="A194" s="1"/>
      <c r="B194" s="1"/>
    </row>
    <row r="195" spans="1:2">
      <c r="A195" s="1"/>
      <c r="B195" s="1"/>
    </row>
    <row r="196" spans="1:2">
      <c r="A196" s="1"/>
      <c r="B196" s="1"/>
    </row>
    <row r="197" spans="1:2">
      <c r="A197" s="1"/>
      <c r="B197" s="1"/>
    </row>
    <row r="198" spans="1:2">
      <c r="A198" s="1"/>
      <c r="B198" s="1"/>
    </row>
    <row r="199" spans="1:2">
      <c r="A199" s="1"/>
      <c r="B199" s="1"/>
    </row>
    <row r="200" spans="1:2">
      <c r="A200" s="1"/>
      <c r="B200" s="1"/>
    </row>
    <row r="201" spans="1:2">
      <c r="A201" s="1"/>
      <c r="B201" s="1"/>
    </row>
    <row r="202" spans="1:2">
      <c r="A202" s="1"/>
      <c r="B202" s="1"/>
    </row>
    <row r="203" spans="1:2">
      <c r="A203" s="1"/>
      <c r="B203" s="1"/>
    </row>
    <row r="204" spans="1:2">
      <c r="A204" s="1"/>
      <c r="B204" s="1"/>
    </row>
    <row r="205" spans="1:2">
      <c r="A205" s="1"/>
      <c r="B205" s="1"/>
    </row>
    <row r="206" spans="1:2">
      <c r="A206" s="1"/>
      <c r="B206" s="1"/>
    </row>
    <row r="207" spans="1:2">
      <c r="A207" s="1"/>
      <c r="B207" s="1"/>
    </row>
    <row r="208" spans="1:2">
      <c r="A208" s="1"/>
      <c r="B208" s="1"/>
    </row>
    <row r="209" spans="1:2">
      <c r="A209" s="1"/>
      <c r="B209" s="1"/>
    </row>
    <row r="210" spans="1:2">
      <c r="A210" s="1"/>
      <c r="B210" s="1"/>
    </row>
    <row r="211" spans="1:2">
      <c r="A211" s="1"/>
      <c r="B211" s="1"/>
    </row>
    <row r="212" spans="1:2">
      <c r="A212" s="1"/>
      <c r="B212" s="1"/>
    </row>
    <row r="213" spans="1:2">
      <c r="A213" s="1"/>
      <c r="B213" s="1"/>
    </row>
    <row r="214" spans="1:2">
      <c r="A214" s="1"/>
      <c r="B214" s="1"/>
    </row>
    <row r="215" spans="1:2">
      <c r="A215" s="1"/>
      <c r="B215" s="1"/>
    </row>
    <row r="216" spans="1:2">
      <c r="A216" s="1"/>
      <c r="B216" s="1"/>
    </row>
    <row r="217" spans="1:2">
      <c r="A217" s="1"/>
      <c r="B217" s="1"/>
    </row>
    <row r="218" spans="1:2">
      <c r="A218" s="1"/>
      <c r="B218" s="1"/>
    </row>
    <row r="219" spans="1:2">
      <c r="A219" s="1"/>
      <c r="B219" s="1"/>
    </row>
    <row r="220" spans="1:2">
      <c r="A220" s="1"/>
      <c r="B220" s="1"/>
    </row>
    <row r="221" spans="1:2">
      <c r="A221" s="1"/>
      <c r="B221" s="1"/>
    </row>
    <row r="222" spans="1:2">
      <c r="A222" s="1"/>
      <c r="B222" s="1"/>
    </row>
    <row r="223" spans="1:2">
      <c r="A223" s="1"/>
      <c r="B223" s="1"/>
    </row>
    <row r="224" spans="1:2">
      <c r="A224" s="1"/>
      <c r="B224" s="1"/>
    </row>
    <row r="225" spans="1:2">
      <c r="A225" s="1"/>
      <c r="B225" s="1"/>
    </row>
    <row r="226" spans="1:2">
      <c r="A226" s="1"/>
      <c r="B226" s="1"/>
    </row>
    <row r="227" spans="1:2">
      <c r="A227" s="1"/>
      <c r="B227" s="1"/>
    </row>
    <row r="228" spans="1:2">
      <c r="A228" s="1"/>
      <c r="B228" s="1"/>
    </row>
    <row r="229" spans="1:2">
      <c r="A229" s="1"/>
      <c r="B229" s="1"/>
    </row>
    <row r="230" spans="1:2">
      <c r="A230" s="1"/>
      <c r="B230" s="1"/>
    </row>
    <row r="231" spans="1:2">
      <c r="A231" s="1"/>
      <c r="B231" s="1"/>
    </row>
    <row r="232" spans="1:2">
      <c r="A232" s="1"/>
      <c r="B232" s="1"/>
    </row>
    <row r="233" spans="1:2">
      <c r="A233" s="1"/>
      <c r="B233" s="1"/>
    </row>
    <row r="234" spans="1:2">
      <c r="A234" s="1"/>
      <c r="B234" s="1"/>
    </row>
    <row r="235" spans="1:2">
      <c r="A235" s="1"/>
      <c r="B235" s="1"/>
    </row>
    <row r="236" spans="1:2">
      <c r="A236" s="1"/>
      <c r="B236" s="1"/>
    </row>
    <row r="237" spans="1:2">
      <c r="A237" s="1"/>
      <c r="B237" s="1"/>
    </row>
    <row r="238" spans="1:2">
      <c r="A238" s="1"/>
      <c r="B238" s="1"/>
    </row>
    <row r="239" spans="1:2">
      <c r="A239" s="1"/>
      <c r="B239" s="1"/>
    </row>
    <row r="240" spans="1:2">
      <c r="A240" s="1"/>
      <c r="B240" s="1"/>
    </row>
    <row r="241" spans="1:2">
      <c r="A241" s="1"/>
      <c r="B241" s="1"/>
    </row>
    <row r="242" spans="1:2">
      <c r="A242" s="1"/>
      <c r="B242" s="1"/>
    </row>
    <row r="243" spans="1:2">
      <c r="A243" s="1"/>
      <c r="B243" s="1"/>
    </row>
    <row r="244" spans="1:2">
      <c r="A244" s="1"/>
      <c r="B244" s="1"/>
    </row>
    <row r="245" spans="1:2">
      <c r="A245" s="1"/>
      <c r="B245" s="1"/>
    </row>
    <row r="246" spans="1:2">
      <c r="A246" s="1"/>
      <c r="B246" s="1"/>
    </row>
    <row r="247" spans="1:2">
      <c r="A247" s="1"/>
      <c r="B247" s="1"/>
    </row>
    <row r="248" spans="1:2">
      <c r="A248" s="1"/>
      <c r="B248" s="1"/>
    </row>
    <row r="249" spans="1:2">
      <c r="A249" s="1"/>
      <c r="B249" s="1"/>
    </row>
    <row r="250" spans="1:2">
      <c r="A250" s="1"/>
      <c r="B250" s="1"/>
    </row>
    <row r="251" spans="1:2">
      <c r="A251" s="1"/>
      <c r="B251" s="1"/>
    </row>
    <row r="252" spans="1:2">
      <c r="A252" s="1"/>
      <c r="B252" s="1"/>
    </row>
    <row r="253" spans="1:2">
      <c r="A253" s="1"/>
      <c r="B253" s="1"/>
    </row>
    <row r="254" spans="1:2">
      <c r="A254" s="1"/>
      <c r="B254" s="1"/>
    </row>
    <row r="255" spans="1:2">
      <c r="A255" s="1"/>
      <c r="B255" s="1"/>
    </row>
    <row r="256" spans="1:2">
      <c r="A256" s="1"/>
      <c r="B256" s="1"/>
    </row>
    <row r="257" spans="1:2">
      <c r="A257" s="1"/>
      <c r="B257" s="1"/>
    </row>
    <row r="258" spans="1:2">
      <c r="A258" s="1"/>
      <c r="B258" s="1"/>
    </row>
    <row r="259" spans="1:2">
      <c r="A259" s="1"/>
      <c r="B259" s="1"/>
    </row>
    <row r="260" spans="1:2">
      <c r="A260" s="1"/>
      <c r="B260" s="1"/>
    </row>
    <row r="261" spans="1:2">
      <c r="A261" s="1"/>
      <c r="B261" s="1"/>
    </row>
    <row r="262" spans="1:2">
      <c r="A262" s="1"/>
      <c r="B262" s="1"/>
    </row>
    <row r="263" spans="1:2">
      <c r="A263" s="1"/>
      <c r="B263" s="1"/>
    </row>
    <row r="264" spans="1:2">
      <c r="A264" s="1"/>
      <c r="B264" s="1"/>
    </row>
    <row r="265" spans="1:2">
      <c r="A265" s="1"/>
      <c r="B265" s="1"/>
    </row>
    <row r="266" spans="1:2">
      <c r="A266" s="1"/>
      <c r="B266" s="1"/>
    </row>
    <row r="267" spans="1:2">
      <c r="A267" s="1"/>
      <c r="B267" s="1"/>
    </row>
    <row r="268" spans="1:2">
      <c r="A268" s="1"/>
      <c r="B268" s="1"/>
    </row>
    <row r="269" spans="1:2">
      <c r="A269" s="1"/>
      <c r="B269" s="1"/>
    </row>
    <row r="270" spans="1:2">
      <c r="A270" s="1"/>
      <c r="B270" s="1"/>
    </row>
    <row r="271" spans="1:2">
      <c r="A271" s="1"/>
      <c r="B271" s="1"/>
    </row>
    <row r="272" spans="1:2">
      <c r="A272" s="1"/>
      <c r="B272" s="1"/>
    </row>
    <row r="273" spans="1:2">
      <c r="A273" s="1"/>
      <c r="B273" s="1"/>
    </row>
    <row r="274" spans="1:2">
      <c r="A274" s="1"/>
      <c r="B274" s="1"/>
    </row>
    <row r="275" spans="1:2">
      <c r="A275" s="1"/>
      <c r="B275" s="1"/>
    </row>
    <row r="276" spans="1:2">
      <c r="A276" s="1"/>
      <c r="B276" s="1"/>
    </row>
    <row r="277" spans="1:2">
      <c r="A277" s="1"/>
      <c r="B277" s="1"/>
    </row>
    <row r="278" spans="1:2">
      <c r="A278" s="1"/>
      <c r="B278" s="1"/>
    </row>
    <row r="279" spans="1:2">
      <c r="A279" s="1"/>
      <c r="B279" s="1"/>
    </row>
    <row r="280" spans="1:2">
      <c r="A280" s="1"/>
      <c r="B280" s="1"/>
    </row>
    <row r="281" spans="1:2">
      <c r="A281" s="1"/>
      <c r="B281" s="1"/>
    </row>
    <row r="282" spans="1:2">
      <c r="A282" s="1"/>
      <c r="B282" s="1"/>
    </row>
    <row r="283" spans="1:2">
      <c r="A283" s="1"/>
      <c r="B283" s="1"/>
    </row>
    <row r="284" spans="1:2">
      <c r="A284" s="1"/>
      <c r="B284" s="1"/>
    </row>
    <row r="285" spans="1:2">
      <c r="A285" s="1"/>
      <c r="B285" s="1"/>
    </row>
    <row r="286" spans="1:2">
      <c r="A286" s="1"/>
      <c r="B286" s="1"/>
    </row>
    <row r="287" spans="1:2">
      <c r="A287" s="1"/>
      <c r="B287" s="1"/>
    </row>
    <row r="288" spans="1:2">
      <c r="A288" s="1"/>
      <c r="B288" s="1"/>
    </row>
    <row r="289" spans="1:2">
      <c r="A289" s="1"/>
      <c r="B289" s="1"/>
    </row>
    <row r="290" spans="1:2">
      <c r="A290" s="1"/>
      <c r="B290" s="1"/>
    </row>
    <row r="291" spans="1:2">
      <c r="A291" s="1"/>
      <c r="B291" s="1"/>
    </row>
    <row r="292" spans="1:2">
      <c r="A292" s="1"/>
      <c r="B292" s="1"/>
    </row>
    <row r="293" spans="1:2">
      <c r="A293" s="1"/>
      <c r="B293" s="1"/>
    </row>
    <row r="294" spans="1:2">
      <c r="A294" s="1"/>
      <c r="B294" s="1"/>
    </row>
    <row r="295" spans="1:2">
      <c r="A295" s="1"/>
      <c r="B295" s="1"/>
    </row>
    <row r="296" spans="1:2">
      <c r="A296" s="1"/>
      <c r="B296" s="1"/>
    </row>
    <row r="297" spans="1:2">
      <c r="A297" s="1"/>
      <c r="B297" s="1"/>
    </row>
    <row r="298" spans="1:2">
      <c r="A298" s="1"/>
      <c r="B298" s="1"/>
    </row>
    <row r="299" spans="1:2">
      <c r="A299" s="1"/>
      <c r="B299" s="1"/>
    </row>
  </sheetData>
  <mergeCells count="6">
    <mergeCell ref="A5:A8"/>
    <mergeCell ref="A9:A15"/>
    <mergeCell ref="C2:G2"/>
    <mergeCell ref="H2:M2"/>
    <mergeCell ref="H21:H22"/>
    <mergeCell ref="A17:A18"/>
  </mergeCells>
  <phoneticPr fontId="3" type="noConversion"/>
  <pageMargins left="0.75" right="0.75" top="1" bottom="1" header="0.5" footer="0.5"/>
  <pageSetup paperSize="5" scale="41" orientation="landscape" r:id="rId1"/>
  <headerFooter alignWithMargins="0">
    <oddHeader>&amp;C&amp;"Arial,Bold"&amp;12Municipal Permit Fee Calculations</oddHeader>
    <oddFooter>&amp;L&amp;Z&amp;F&amp;R&amp;P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Fee Development</vt:lpstr>
    </vt:vector>
  </TitlesOfParts>
  <Company>Department of Environmental Quality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sbiorn</dc:creator>
  <cp:lastModifiedBy>C.Clipper</cp:lastModifiedBy>
  <cp:lastPrinted>2011-01-13T22:10:12Z</cp:lastPrinted>
  <dcterms:created xsi:type="dcterms:W3CDTF">2007-08-29T16:37:22Z</dcterms:created>
  <dcterms:modified xsi:type="dcterms:W3CDTF">2013-02-07T18:18:44Z</dcterms:modified>
</cp:coreProperties>
</file>